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610" yWindow="1740" windowWidth="19440" windowHeight="10485"/>
  </bookViews>
  <sheets>
    <sheet name="Overview" sheetId="1" r:id="rId1"/>
    <sheet name="Residential" sheetId="8" r:id="rId2"/>
    <sheet name="Public sector" sheetId="5" r:id="rId3"/>
    <sheet name="Covered bonds" sheetId="3" r:id="rId4"/>
    <sheet name="Explanations" sheetId="6" r:id="rId5"/>
  </sheets>
  <definedNames>
    <definedName name="_xlnm.Print_Area" localSheetId="3">'Covered bonds'!$A$1:$G$48</definedName>
    <definedName name="_xlnm.Print_Area" localSheetId="4">Explanations!$A$1:$I$120</definedName>
    <definedName name="_xlnm.Print_Area" localSheetId="0">Overview!$A$1:$K$165</definedName>
  </definedNames>
  <calcPr calcId="145621"/>
</workbook>
</file>

<file path=xl/calcChain.xml><?xml version="1.0" encoding="utf-8"?>
<calcChain xmlns="http://schemas.openxmlformats.org/spreadsheetml/2006/main">
  <c r="E48" i="3" l="1"/>
  <c r="E43" i="3"/>
  <c r="E35" i="3"/>
  <c r="E27" i="3"/>
  <c r="E22" i="3"/>
  <c r="E14" i="3"/>
  <c r="E99" i="1" l="1"/>
  <c r="I118" i="1"/>
  <c r="I111" i="1"/>
  <c r="G106" i="1"/>
  <c r="D153" i="1"/>
  <c r="D156" i="1" s="1"/>
  <c r="D152" i="1"/>
  <c r="D147" i="1"/>
  <c r="E80" i="1"/>
  <c r="E81" i="1"/>
  <c r="E83" i="1" s="1"/>
  <c r="E84" i="1" s="1"/>
  <c r="E55" i="1"/>
  <c r="F51" i="1"/>
  <c r="F53" i="1" s="1"/>
  <c r="E51" i="1"/>
  <c r="E53" i="1" s="1"/>
  <c r="D61" i="1" s="1"/>
  <c r="D62" i="1" s="1"/>
  <c r="D63" i="1" s="1"/>
  <c r="H123" i="1"/>
  <c r="G123" i="1"/>
  <c r="D109" i="1"/>
  <c r="J121" i="1"/>
  <c r="I121" i="1"/>
  <c r="H121" i="1"/>
  <c r="G121" i="1"/>
  <c r="F121" i="1"/>
  <c r="E121" i="1"/>
  <c r="D121" i="1"/>
  <c r="F48" i="3"/>
  <c r="G48" i="3"/>
  <c r="H48" i="3"/>
  <c r="D48" i="3"/>
  <c r="F43" i="3"/>
  <c r="G43" i="3"/>
  <c r="H43" i="3"/>
  <c r="D43" i="3"/>
  <c r="F35" i="3"/>
  <c r="G35" i="3"/>
  <c r="H35" i="3"/>
  <c r="D35" i="3"/>
  <c r="H14" i="3"/>
  <c r="G14" i="3"/>
  <c r="D14" i="3"/>
  <c r="F14" i="3"/>
  <c r="D27" i="3"/>
  <c r="F27" i="3"/>
  <c r="G27" i="3"/>
  <c r="H27" i="3"/>
  <c r="H22" i="3"/>
  <c r="G22" i="3"/>
  <c r="F22" i="3"/>
  <c r="D22" i="3"/>
  <c r="D125" i="1"/>
  <c r="E125" i="1"/>
  <c r="F125" i="1"/>
  <c r="J125" i="1"/>
  <c r="J109" i="1"/>
  <c r="I109" i="1"/>
  <c r="H109" i="1"/>
  <c r="G109" i="1"/>
  <c r="F109" i="1"/>
  <c r="E109" i="1"/>
  <c r="E97" i="1"/>
  <c r="D97" i="1"/>
  <c r="I123" i="1"/>
</calcChain>
</file>

<file path=xl/comments1.xml><?xml version="1.0" encoding="utf-8"?>
<comments xmlns="http://schemas.openxmlformats.org/spreadsheetml/2006/main">
  <authors>
    <author>DJMO340</author>
  </authors>
  <commentList>
    <comment ref="D94" authorId="0">
      <text>
        <r>
          <rPr>
            <b/>
            <sz val="8"/>
            <color indexed="81"/>
            <rFont val="Tahoma"/>
          </rPr>
          <t>DJMO340:</t>
        </r>
        <r>
          <rPr>
            <sz val="8"/>
            <color indexed="81"/>
            <rFont val="Tahoma"/>
          </rPr>
          <t xml:space="preserve">
Based on the 1st Optional Redemption Call Date (in months)</t>
        </r>
      </text>
    </comment>
    <comment ref="E94" authorId="0">
      <text>
        <r>
          <rPr>
            <b/>
            <sz val="8"/>
            <color indexed="81"/>
            <rFont val="Tahoma"/>
          </rPr>
          <t>DJMO340:</t>
        </r>
        <r>
          <rPr>
            <sz val="8"/>
            <color indexed="81"/>
            <rFont val="Tahoma"/>
          </rPr>
          <t xml:space="preserve">
Based on 0% CPR (in months)</t>
        </r>
      </text>
    </comment>
  </commentList>
</comments>
</file>

<file path=xl/sharedStrings.xml><?xml version="1.0" encoding="utf-8"?>
<sst xmlns="http://schemas.openxmlformats.org/spreadsheetml/2006/main" count="686" uniqueCount="450">
  <si>
    <t>Cover pool</t>
  </si>
  <si>
    <t>Name</t>
  </si>
  <si>
    <t>Covered bonds rating</t>
  </si>
  <si>
    <t>Country in which the issuer is based</t>
  </si>
  <si>
    <t>Financial information (link)</t>
  </si>
  <si>
    <t>Public sector exposures</t>
  </si>
  <si>
    <t>Total</t>
  </si>
  <si>
    <t>Covered bonds and cover pool</t>
  </si>
  <si>
    <t>Name of the covered bond issuer</t>
  </si>
  <si>
    <t>Information on the legal framework (link)</t>
  </si>
  <si>
    <t>Contractual</t>
  </si>
  <si>
    <t>Current</t>
  </si>
  <si>
    <t>Nominal</t>
  </si>
  <si>
    <t>Residential assets</t>
  </si>
  <si>
    <t>Commercial assets</t>
  </si>
  <si>
    <t>Outstanding</t>
  </si>
  <si>
    <t>TOTAL</t>
  </si>
  <si>
    <t>LIABILITIES</t>
  </si>
  <si>
    <t>Equity</t>
  </si>
  <si>
    <t>Other non privileged liabilities</t>
  </si>
  <si>
    <t>Covered bonds</t>
  </si>
  <si>
    <t>Other privileged liabilities</t>
  </si>
  <si>
    <t>COVERED BOND ISSUER OVERVIEW</t>
  </si>
  <si>
    <t>Moody's</t>
  </si>
  <si>
    <t>S&amp;P</t>
  </si>
  <si>
    <t>Fitch</t>
  </si>
  <si>
    <t>LTV buckets</t>
  </si>
  <si>
    <t>0 - 40</t>
  </si>
  <si>
    <t>40 - 50</t>
  </si>
  <si>
    <t>50 - 60</t>
  </si>
  <si>
    <t>60 - 70</t>
  </si>
  <si>
    <t>70 - 80</t>
  </si>
  <si>
    <t>80 - 85</t>
  </si>
  <si>
    <t>85 - 90</t>
  </si>
  <si>
    <t>90 - 95</t>
  </si>
  <si>
    <t>95 - 100</t>
  </si>
  <si>
    <t>100 - 105</t>
  </si>
  <si>
    <t>105 - 110</t>
  </si>
  <si>
    <t>110 - 115</t>
  </si>
  <si>
    <t>115+</t>
  </si>
  <si>
    <t>Residential</t>
  </si>
  <si>
    <t>Commercial</t>
  </si>
  <si>
    <t>Category</t>
  </si>
  <si>
    <t>Crédit Logement</t>
  </si>
  <si>
    <t>EU</t>
  </si>
  <si>
    <t>France</t>
  </si>
  <si>
    <t>Public sector</t>
  </si>
  <si>
    <t>WAL</t>
  </si>
  <si>
    <t>0 - 1 Y</t>
  </si>
  <si>
    <t>1 - 2 Y</t>
  </si>
  <si>
    <t>2 - 3 Y</t>
  </si>
  <si>
    <t>4 - 5 Y</t>
  </si>
  <si>
    <t>5 - 10 Y</t>
  </si>
  <si>
    <t>10+ Y</t>
  </si>
  <si>
    <t>Expected maturity structure of cover pool and covered bonds</t>
  </si>
  <si>
    <t>Group consolidated financial information (link)</t>
  </si>
  <si>
    <t>CB ISSUER</t>
  </si>
  <si>
    <t>Reporting date</t>
  </si>
  <si>
    <t>Months</t>
  </si>
  <si>
    <t>&lt; 12</t>
  </si>
  <si>
    <t>12 - 24</t>
  </si>
  <si>
    <t>24 - 36</t>
  </si>
  <si>
    <t>36 - 60</t>
  </si>
  <si>
    <t>&gt; 60</t>
  </si>
  <si>
    <t>Second home</t>
  </si>
  <si>
    <t>Buy-to-let</t>
  </si>
  <si>
    <t>Amortising</t>
  </si>
  <si>
    <t>Bullet</t>
  </si>
  <si>
    <t>Partial bullet</t>
  </si>
  <si>
    <t>Legal ("coverage ratio")</t>
  </si>
  <si>
    <t>Granularity and large exposures</t>
  </si>
  <si>
    <t>Number of loans</t>
  </si>
  <si>
    <t>ISIN</t>
  </si>
  <si>
    <t>% subordination</t>
  </si>
  <si>
    <t>% credit enhancement</t>
  </si>
  <si>
    <t>% reserve fund</t>
  </si>
  <si>
    <t>Rating</t>
  </si>
  <si>
    <t>etc…</t>
  </si>
  <si>
    <t>Internal</t>
  </si>
  <si>
    <t>External</t>
  </si>
  <si>
    <t>Originator(s)</t>
  </si>
  <si>
    <t>Outlook</t>
  </si>
  <si>
    <t>Group</t>
  </si>
  <si>
    <t>Interest rate risk</t>
  </si>
  <si>
    <t>Currency risk</t>
  </si>
  <si>
    <t>Zone</t>
  </si>
  <si>
    <t>Country</t>
  </si>
  <si>
    <t>Interest rate and currency risks</t>
  </si>
  <si>
    <t>COVERED BONDS</t>
  </si>
  <si>
    <t>Outstanding covered bonds</t>
  </si>
  <si>
    <t>Sum</t>
  </si>
  <si>
    <t>Public placement</t>
  </si>
  <si>
    <t>Private placement</t>
  </si>
  <si>
    <t>Denominated in €</t>
  </si>
  <si>
    <t>Denominated in USD</t>
  </si>
  <si>
    <t>Denominated in CHF</t>
  </si>
  <si>
    <t>Denominated in JPY</t>
  </si>
  <si>
    <t>Issuance</t>
  </si>
  <si>
    <t>Fixed coupon</t>
  </si>
  <si>
    <t>Floating coupon</t>
  </si>
  <si>
    <t>Other</t>
  </si>
  <si>
    <t>ECB eligible internal ABS</t>
  </si>
  <si>
    <t>ECB eligible public exposures</t>
  </si>
  <si>
    <t>Substitute assets</t>
  </si>
  <si>
    <t>RESIDENTIAL COVER POOL DATA</t>
  </si>
  <si>
    <t>Total privileged liabilities</t>
  </si>
  <si>
    <t>as of</t>
  </si>
  <si>
    <t>%</t>
  </si>
  <si>
    <t>Unindexed current LTV</t>
  </si>
  <si>
    <t>WA unindexed current LTVs (%)</t>
  </si>
  <si>
    <t>Indexed current LTV</t>
  </si>
  <si>
    <t>WA indexed current LTVs (%)</t>
  </si>
  <si>
    <t>No data</t>
  </si>
  <si>
    <t>Principal amortisation</t>
  </si>
  <si>
    <t>PUBLIC SECTOR COVER POOL DATA</t>
  </si>
  <si>
    <t>Mortgages and guarantees</t>
  </si>
  <si>
    <t>Civil servants</t>
  </si>
  <si>
    <t>Self employed</t>
  </si>
  <si>
    <t>Employees</t>
  </si>
  <si>
    <t>Arrears</t>
  </si>
  <si>
    <t>Interest rate type</t>
  </si>
  <si>
    <t>Fixed for life</t>
  </si>
  <si>
    <t>Capped for life</t>
  </si>
  <si>
    <t>Floating</t>
  </si>
  <si>
    <t>Mixed</t>
  </si>
  <si>
    <t>1st lien mortgage without state guaranty</t>
  </si>
  <si>
    <t>Total 1st lien mortgages</t>
  </si>
  <si>
    <t>Year of last issuance</t>
  </si>
  <si>
    <t>UCITS compliant (Y / N) ?</t>
  </si>
  <si>
    <t>CRD compliant (Y / N) ?</t>
  </si>
  <si>
    <t>Expected</t>
  </si>
  <si>
    <t>0-1 months</t>
  </si>
  <si>
    <t>1-2 months</t>
  </si>
  <si>
    <t>2-3 months</t>
  </si>
  <si>
    <t>Arrears and defaulted loans outstanding</t>
  </si>
  <si>
    <t>5 largest exposures (%)</t>
  </si>
  <si>
    <t>10 largest exposures (%)</t>
  </si>
  <si>
    <t>Other non-working</t>
  </si>
  <si>
    <t>1.1</t>
  </si>
  <si>
    <t>1.2</t>
  </si>
  <si>
    <t>1.3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</si>
  <si>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</si>
  <si>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</si>
  <si>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</si>
  <si>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</si>
  <si>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</si>
  <si>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</si>
  <si>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</si>
  <si>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</si>
  <si>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</si>
  <si>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</si>
  <si>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</si>
  <si>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</si>
  <si>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</si>
  <si>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</si>
  <si>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</si>
  <si>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</si>
  <si>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</si>
  <si>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</si>
  <si>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</si>
  <si>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</si>
  <si>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</si>
  <si>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</si>
  <si>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</si>
  <si>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</si>
  <si>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6.1</t>
  </si>
  <si>
    <t>6.2</t>
  </si>
  <si>
    <t>Expected maturity of covered bonds</t>
  </si>
  <si>
    <t>% of outstanding residential assets</t>
  </si>
  <si>
    <t xml:space="preserve">CB ISSUER </t>
  </si>
  <si>
    <t xml:space="preserve">Reporting date </t>
  </si>
  <si>
    <t>ECB eligible external ABS</t>
  </si>
  <si>
    <t>Overcollateralisation ratios</t>
  </si>
  <si>
    <t>Currency</t>
  </si>
  <si>
    <t>EUR</t>
  </si>
  <si>
    <t>USD</t>
  </si>
  <si>
    <t>JPY</t>
  </si>
  <si>
    <t>Interest rate</t>
  </si>
  <si>
    <t>5.1</t>
  </si>
  <si>
    <t>5.5</t>
  </si>
  <si>
    <t>5.6</t>
  </si>
  <si>
    <t>5.7</t>
  </si>
  <si>
    <t>5.8</t>
  </si>
  <si>
    <t>WAL of covered bonds</t>
  </si>
  <si>
    <t>Total liquid assets</t>
  </si>
  <si>
    <t>Contractual maturity structure of cover pool and covered bonds</t>
  </si>
  <si>
    <t>Contractual maturity of cov. bonds</t>
  </si>
  <si>
    <t>% of total
cover pool</t>
  </si>
  <si>
    <t>of which hard bullet</t>
  </si>
  <si>
    <t>of which soft bullet</t>
  </si>
  <si>
    <t>Liabilities of the covered bond issuer</t>
  </si>
  <si>
    <t>ALM OF THE COVERED BOND ISSUER</t>
  </si>
  <si>
    <t>% liquid assets / covered bonds</t>
  </si>
  <si>
    <t>Covered bond issuer</t>
  </si>
  <si>
    <t>within a period of three months following the calculation date. As a consequence, the current</t>
  </si>
  <si>
    <t>The legislation requires that the calculation of the legal coverage ratio be audited semi-annually</t>
  </si>
  <si>
    <t>provided as an additional information.</t>
  </si>
  <si>
    <t>The assumptions underlying the calculation of the expected WAL and expected maturity breakdown</t>
  </si>
  <si>
    <t>Explain for each table which information is included or not included.</t>
  </si>
  <si>
    <t>Explain for each table which information is included or not included (e.g. external RMBS assets excluded)</t>
  </si>
  <si>
    <t>GROUP LEVEL  INFORMATION AND SENIOR UNSECURED RATINGS</t>
  </si>
  <si>
    <t>Group parent company</t>
  </si>
  <si>
    <t>Senior unsecured rating (group parent company)</t>
  </si>
  <si>
    <t>1.4</t>
  </si>
  <si>
    <t>Covered bonds ratings</t>
  </si>
  <si>
    <t>of which eligible</t>
  </si>
  <si>
    <t>ratio is provisionnal / unaudited when the report is published. The last audited ratio is</t>
  </si>
  <si>
    <t>Total equity and non privileged liabilities</t>
  </si>
  <si>
    <t>WAL of cover pool</t>
  </si>
  <si>
    <t>Expected maturity of cover pool</t>
  </si>
  <si>
    <t>Contractual maturity of cover pool</t>
  </si>
  <si>
    <t>Liquid assets</t>
  </si>
  <si>
    <t>Liquidity support</t>
  </si>
  <si>
    <t>Provide details on the nature of liquidity support.</t>
  </si>
  <si>
    <t>AAA to AA-</t>
  </si>
  <si>
    <t>A+ to A-</t>
  </si>
  <si>
    <t>Below A-</t>
  </si>
  <si>
    <t>Unindexed LTV is calculated on the basis of the current outstanding amount of the loans and the initial</t>
  </si>
  <si>
    <t>valuation / price of the residential assets.</t>
  </si>
  <si>
    <t>methodology shall be provided.</t>
  </si>
  <si>
    <t>1st lien mortgage with state guaranty</t>
  </si>
  <si>
    <t>Owner occupied</t>
  </si>
  <si>
    <t>Average outstanding balance (€)</t>
  </si>
  <si>
    <t>Residential MBS</t>
  </si>
  <si>
    <t>Number of exposures</t>
  </si>
  <si>
    <t>Public sector ABS</t>
  </si>
  <si>
    <t>ABS 1</t>
  </si>
  <si>
    <t>ABS 2</t>
  </si>
  <si>
    <t>Guaranteed loans or mortgage promissory notes :</t>
  </si>
  <si>
    <t xml:space="preserve">If the eligible assets are transfered into the cover pool using guaranteed loans (i.e. collateral directive </t>
  </si>
  <si>
    <t>collateral of the notes or loans should be indicated instead of the amount of the guaranteed loans.</t>
  </si>
  <si>
    <t>If eligible asset backed securities are included in the cover pool, the explanations to the reporting</t>
  </si>
  <si>
    <t>Asset backed securities :</t>
  </si>
  <si>
    <t>outstanding</t>
  </si>
  <si>
    <t>framework) or mortgage promissory notes, the outstanding amount of the eligible assets pledged as</t>
  </si>
  <si>
    <t>should specify whether the information is provided using a look through approach (i.e. underlying assets)</t>
  </si>
  <si>
    <t>or if the outstanding amount of ABS securities held is indicated.</t>
  </si>
  <si>
    <t>ALM</t>
  </si>
  <si>
    <t>Contractual maturities :</t>
  </si>
  <si>
    <t>maturity of the ABS (i.e. contractual maturity is not calculated according to the legal final maturity</t>
  </si>
  <si>
    <t>of the securities).</t>
  </si>
  <si>
    <t>Contractual maturities are calculated assuming a zero prepayment scenario on the cover pool assets.</t>
  </si>
  <si>
    <t>For pass through ABS, this assumption is applied to the underlying assets to determine the contractual</t>
  </si>
  <si>
    <t>Expected maturities :</t>
  </si>
  <si>
    <t>For substitute assets, it should be explained if these assumptions include asset sales or repo.</t>
  </si>
  <si>
    <t>Some information should be provided to explain the prepayment assumptions on assets and liabilities.</t>
  </si>
  <si>
    <t>Details of the information provided shall be given in the case of split ratings.</t>
  </si>
  <si>
    <t>Geographical distribution / regional breakdown</t>
  </si>
  <si>
    <t>4.2, 4.3</t>
  </si>
  <si>
    <t>The geographical breakdown of assets shall take into account the location of the pledged property for</t>
  </si>
  <si>
    <t xml:space="preserve">residential mortgages and the location of the property which is refinanced by the loan in the case of </t>
  </si>
  <si>
    <t xml:space="preserve">Indexed LTV is calculated on the basis of the current outstanding amount of the loans to the appraised </t>
  </si>
  <si>
    <t>values or prices of the residential assets using an indexation methodology. Details of the indexation</t>
  </si>
  <si>
    <t>Residential cover pool data</t>
  </si>
  <si>
    <t>Public sector cover pool data</t>
  </si>
  <si>
    <t>Group level information, senior unsecured ratings and covered bond issuer overview</t>
  </si>
  <si>
    <t>Covered bond issuer ratings</t>
  </si>
  <si>
    <t>The rating agencies' methodologies ususally take the senior unsecured rating of a covered bond issuer's</t>
  </si>
  <si>
    <t>"Of which assets eligible to CB refinancing" :</t>
  </si>
  <si>
    <t>The eligible amounts only take into account assets which fulfill the legal eligibility criteria to the cover pool.</t>
  </si>
  <si>
    <t>internal ABS shall be disclosed using a look through approach in each table.</t>
  </si>
  <si>
    <t>The assets backing guaranteed loans (collateral directive framework), mortgage promissory notes and</t>
  </si>
  <si>
    <t>parent company as a starting point for their assessment of the credit risk of covered bonds.</t>
  </si>
  <si>
    <t xml:space="preserve">However, instead of refering to the parent company rating, some rating agencies may issue a "covered bond </t>
  </si>
  <si>
    <t xml:space="preserve">issuer rating" which is an assessment of the  credit quality of a CB issuer's credit quality on an unsecured </t>
  </si>
  <si>
    <t xml:space="preserve">basis. Generally, a "covered bond issuer rating" is the same as the senior unsecured rating of the CB </t>
  </si>
  <si>
    <t xml:space="preserve">issuer's parent company although it may be different  in some specific cases. </t>
  </si>
  <si>
    <t>The outstanding amount of eligible assets including replacement assets shall be filled in.</t>
  </si>
  <si>
    <t xml:space="preserve">For residential loans, the eligible amounts are limited to 80% of the value of the pledged property for </t>
  </si>
  <si>
    <t xml:space="preserve">mortgage loans or of the financed property for guaranteed loans. The legal coverage ratio's weightings </t>
  </si>
  <si>
    <t xml:space="preserve">of eligible assets are not taken into account in this calculation (e.g. a loan guaranteed by an eligible </t>
  </si>
  <si>
    <t xml:space="preserve">guarantor with an LTV level below the 80% / 60% cap is entered for 100% of its outstanding amount </t>
  </si>
  <si>
    <t>regardless of the  guarantor's rating).</t>
  </si>
  <si>
    <t>shall be disclosed for each element of the cover pool including substitute assets.</t>
  </si>
  <si>
    <t>CMS 5Y with an interest rate reset every five years)</t>
  </si>
  <si>
    <t>fixed rate switching to floating).</t>
  </si>
  <si>
    <r>
      <t>"Floating"</t>
    </r>
    <r>
      <rPr>
        <sz val="10"/>
        <rFont val="Arial"/>
      </rPr>
      <t xml:space="preserve"> includes loans with with interest rate reset periods exceeding one year (e.g. loan indexed on </t>
    </r>
  </si>
  <si>
    <r>
      <t>"Mixed"</t>
    </r>
    <r>
      <rPr>
        <sz val="10"/>
        <rFont val="Arial"/>
        <family val="2"/>
      </rPr>
      <t xml:space="preserve"> shall be used for loans with a combination of fixed, capped or floating periods (e.g. 10 years initial </t>
    </r>
  </si>
  <si>
    <t>Ratings of the parent company of the group in which the CB issuer is consolidated.</t>
  </si>
  <si>
    <t>If no "CB issuer rating" has been granted to the CB issuer, "NA" should be indicated.</t>
  </si>
  <si>
    <t>Each issuer shall explain calculation methodology for each OC ratio :</t>
  </si>
  <si>
    <t>- accrued interest included or excluded ?</t>
  </si>
  <si>
    <t>- formulas</t>
  </si>
  <si>
    <t>- all amounts shall be indicated after taking into account the cover pool's interest rate or currency swaps.</t>
  </si>
  <si>
    <t>Rating agencies : Minimum OC</t>
  </si>
  <si>
    <t>nominal</t>
  </si>
  <si>
    <t>ECB eligible</t>
  </si>
  <si>
    <t>Arrears and defaulted loans outstanding (excluding external MBS)</t>
  </si>
  <si>
    <t>Arrears and defaulted loans outstanding (including external MBS)</t>
  </si>
  <si>
    <t>Unindexed current LTV (excluding external MBS)</t>
  </si>
  <si>
    <t>Indexed current LTV (excluding external MBS)</t>
  </si>
  <si>
    <t>Mortgages and guarantees (excluding external MBS)</t>
  </si>
  <si>
    <t>Loan purpose (excluding external MBS)</t>
  </si>
  <si>
    <t>Principal amortisation (excluding external MBS)</t>
  </si>
  <si>
    <t>Interest rate type (excluding external MBS)</t>
  </si>
  <si>
    <t>Borrowers (excluding external MBS)</t>
  </si>
  <si>
    <t>Granularity and large exposures (excluding external MBS)</t>
  </si>
  <si>
    <t>Exposures to or garanteed by Supranational Institution</t>
  </si>
  <si>
    <t xml:space="preserve">Exposures to Sovereigns </t>
  </si>
  <si>
    <t xml:space="preserve">Exposures garanteed by Sovereigns </t>
  </si>
  <si>
    <t>Exposures garanteed by ECA</t>
  </si>
  <si>
    <t xml:space="preserve">Exposures to regions / departments / federal states </t>
  </si>
  <si>
    <t xml:space="preserve">Exposures garanteed by regions / departments / federal states </t>
  </si>
  <si>
    <t xml:space="preserve">Exposures to municipalities </t>
  </si>
  <si>
    <t xml:space="preserve">Exposures garanteed by municipalities </t>
  </si>
  <si>
    <r>
      <rPr>
        <sz val="12"/>
        <color indexed="8"/>
        <rFont val="Calibri"/>
        <family val="2"/>
      </rPr>
      <t>Alsace</t>
    </r>
  </si>
  <si>
    <r>
      <rPr>
        <sz val="12"/>
        <color indexed="8"/>
        <rFont val="Calibri"/>
        <family val="2"/>
      </rPr>
      <t>Aquitaine</t>
    </r>
  </si>
  <si>
    <r>
      <rPr>
        <sz val="12"/>
        <color indexed="8"/>
        <rFont val="Calibri"/>
        <family val="2"/>
      </rPr>
      <t>Auvergne</t>
    </r>
  </si>
  <si>
    <r>
      <rPr>
        <sz val="12"/>
        <color indexed="8"/>
        <rFont val="Calibri"/>
        <family val="2"/>
      </rPr>
      <t>Basse-Normandie</t>
    </r>
  </si>
  <si>
    <r>
      <rPr>
        <sz val="12"/>
        <color indexed="8"/>
        <rFont val="Calibri"/>
        <family val="2"/>
      </rPr>
      <t>Bourgogne</t>
    </r>
  </si>
  <si>
    <r>
      <rPr>
        <sz val="12"/>
        <color indexed="8"/>
        <rFont val="Calibri"/>
        <family val="2"/>
      </rPr>
      <t>Bretagne</t>
    </r>
  </si>
  <si>
    <r>
      <rPr>
        <sz val="12"/>
        <color indexed="8"/>
        <rFont val="Calibri"/>
        <family val="2"/>
      </rPr>
      <t>Centre</t>
    </r>
  </si>
  <si>
    <r>
      <rPr>
        <sz val="12"/>
        <color indexed="8"/>
        <rFont val="Calibri"/>
        <family val="2"/>
      </rPr>
      <t>Champagne-Ardenne</t>
    </r>
  </si>
  <si>
    <r>
      <rPr>
        <sz val="12"/>
        <color indexed="8"/>
        <rFont val="Calibri"/>
        <family val="2"/>
      </rPr>
      <t>Corse</t>
    </r>
  </si>
  <si>
    <r>
      <rPr>
        <sz val="12"/>
        <color indexed="8"/>
        <rFont val="Calibri"/>
        <family val="2"/>
      </rPr>
      <t>Franche-Comté</t>
    </r>
  </si>
  <si>
    <r>
      <rPr>
        <sz val="12"/>
        <color indexed="8"/>
        <rFont val="Calibri"/>
        <family val="2"/>
      </rPr>
      <t>Haute-Normandie</t>
    </r>
  </si>
  <si>
    <r>
      <rPr>
        <sz val="12"/>
        <color indexed="8"/>
        <rFont val="Calibri"/>
        <family val="2"/>
      </rPr>
      <t>Ile-de-France</t>
    </r>
  </si>
  <si>
    <r>
      <rPr>
        <sz val="12"/>
        <color indexed="8"/>
        <rFont val="Calibri"/>
        <family val="2"/>
      </rPr>
      <t>Languedoc-Roussillon</t>
    </r>
  </si>
  <si>
    <r>
      <rPr>
        <sz val="12"/>
        <color indexed="8"/>
        <rFont val="Calibri"/>
        <family val="2"/>
      </rPr>
      <t>Limousin</t>
    </r>
  </si>
  <si>
    <r>
      <rPr>
        <sz val="12"/>
        <color indexed="8"/>
        <rFont val="Calibri"/>
        <family val="2"/>
      </rPr>
      <t>Lorraine</t>
    </r>
  </si>
  <si>
    <r>
      <rPr>
        <sz val="12"/>
        <color indexed="8"/>
        <rFont val="Calibri"/>
        <family val="2"/>
      </rPr>
      <t>Midi-Pyrénées</t>
    </r>
  </si>
  <si>
    <r>
      <rPr>
        <sz val="12"/>
        <color indexed="8"/>
        <rFont val="Calibri"/>
        <family val="2"/>
      </rPr>
      <t>Nord-Pas-de-Calais</t>
    </r>
  </si>
  <si>
    <r>
      <rPr>
        <sz val="12"/>
        <color indexed="8"/>
        <rFont val="Calibri"/>
        <family val="2"/>
      </rPr>
      <t>Pays de la Loire</t>
    </r>
  </si>
  <si>
    <r>
      <rPr>
        <sz val="12"/>
        <color indexed="8"/>
        <rFont val="Calibri"/>
        <family val="2"/>
      </rPr>
      <t>Picardie</t>
    </r>
  </si>
  <si>
    <r>
      <rPr>
        <sz val="12"/>
        <color indexed="8"/>
        <rFont val="Calibri"/>
        <family val="2"/>
      </rPr>
      <t>Poitou-Charentes</t>
    </r>
  </si>
  <si>
    <r>
      <rPr>
        <sz val="12"/>
        <color indexed="8"/>
        <rFont val="Calibri"/>
        <family val="2"/>
      </rPr>
      <t>Provence-Alpes-Côte d'Azur</t>
    </r>
  </si>
  <si>
    <r>
      <rPr>
        <sz val="12"/>
        <color indexed="8"/>
        <rFont val="Calibri"/>
        <family val="2"/>
      </rPr>
      <t>Rhône-Alpes</t>
    </r>
  </si>
  <si>
    <r>
      <rPr>
        <sz val="12"/>
        <color indexed="8"/>
        <rFont val="Calibri"/>
        <family val="2"/>
      </rPr>
      <t>Dom-Tom</t>
    </r>
  </si>
  <si>
    <t>5.2</t>
  </si>
  <si>
    <t>5.3</t>
  </si>
  <si>
    <t>5.4</t>
  </si>
  <si>
    <t>Geographical distribution and type of Claim</t>
  </si>
  <si>
    <t>Other direct public exposures</t>
  </si>
  <si>
    <t>Other indirect public exposures</t>
  </si>
  <si>
    <t>EUROPE</t>
  </si>
  <si>
    <t>…………………</t>
  </si>
  <si>
    <t>Geographical distribution and nature of the underlying operation</t>
  </si>
  <si>
    <t>Loans</t>
  </si>
  <si>
    <t>Securities</t>
  </si>
  <si>
    <t>ABS</t>
  </si>
  <si>
    <t>5.9</t>
  </si>
  <si>
    <t>ABS 3</t>
  </si>
  <si>
    <t>% liquidity support / covered bonds</t>
  </si>
  <si>
    <t>Main country (assets)</t>
  </si>
  <si>
    <t>The nominal value of liquid assets shall be reported.</t>
  </si>
  <si>
    <t xml:space="preserve">Issuers shall disclose the highest minimum OC requirement. </t>
  </si>
  <si>
    <t xml:space="preserve"> tier 1 ratio (%) (group parent company)</t>
  </si>
  <si>
    <t>Rating Watch</t>
  </si>
  <si>
    <t>Rating watch</t>
  </si>
  <si>
    <t>Covered bond issuer rating (senior unsecured)</t>
  </si>
  <si>
    <t/>
  </si>
  <si>
    <t>to central bank repo-operations</t>
  </si>
  <si>
    <t>minimum (%)</t>
  </si>
  <si>
    <t>current (%)</t>
  </si>
  <si>
    <t>other</t>
  </si>
  <si>
    <t>Contractual (ACT)</t>
  </si>
  <si>
    <t>Subordinated debt</t>
  </si>
  <si>
    <t>WAL (weighted average life) of cover pool and covered bonds</t>
  </si>
  <si>
    <t>explanations (CPR rate used etc)</t>
  </si>
  <si>
    <t>0 - 1 Y (years)</t>
  </si>
  <si>
    <t>strategy, limits, counterparties etc (if applicable)</t>
  </si>
  <si>
    <t>comments</t>
  </si>
  <si>
    <t>Substitution assets</t>
  </si>
  <si>
    <t>3-6 months</t>
  </si>
  <si>
    <t>guaranteed loans.  List can be extended by individual issuers where applicable</t>
  </si>
  <si>
    <t>Regional breakdown of assets (excluding external MBS)</t>
  </si>
  <si>
    <t>other (if applicable)</t>
  </si>
  <si>
    <t>total guarantees</t>
  </si>
  <si>
    <t>guaranteed</t>
  </si>
  <si>
    <t>Seasoning (excluding external MBS)</t>
  </si>
  <si>
    <t>Floating (1y or less)</t>
  </si>
  <si>
    <t>Mixed (1y+)</t>
  </si>
  <si>
    <t>Retired / Pensioner</t>
  </si>
  <si>
    <t>External RMBS DETAILS</t>
  </si>
  <si>
    <t>Outstanding balance</t>
  </si>
  <si>
    <t>Internal RMBS DETAILS</t>
  </si>
  <si>
    <t>% of outstanding public sector assets</t>
  </si>
  <si>
    <t>Defaulted (6+)</t>
  </si>
  <si>
    <t>other countries Europe….</t>
  </si>
  <si>
    <t>other countries Asia….</t>
  </si>
  <si>
    <t>other continents………</t>
  </si>
  <si>
    <t>other countries</t>
  </si>
  <si>
    <t>Asia</t>
  </si>
  <si>
    <t>other continents</t>
  </si>
  <si>
    <t>Regional exposures</t>
  </si>
  <si>
    <t>other….</t>
  </si>
  <si>
    <t>Internal ABS DETAILS</t>
  </si>
  <si>
    <t>External ABS DETAILS</t>
  </si>
  <si>
    <t>Denominated in GBP</t>
  </si>
  <si>
    <t xml:space="preserve">Provide a breakdown by guarantee regime in the case of state guarantees </t>
  </si>
  <si>
    <t>FRENCH NATIONAL COVERED BOND LABEL REPORTING TEMPLATE</t>
  </si>
  <si>
    <t>link to ECBC website (www.hypo.org) with french SCF/SFH law (english translation) to be added</t>
  </si>
  <si>
    <t>percentages (%) with 2 decimals</t>
  </si>
  <si>
    <t xml:space="preserve"> unless detailed otherwise</t>
  </si>
  <si>
    <t>all amounts in EUR millions (without decimals)</t>
  </si>
  <si>
    <t>time periods in months (with 1 decimal)</t>
  </si>
  <si>
    <t>(dd/mm/yyyy)</t>
  </si>
  <si>
    <t>3 - 4 Y</t>
  </si>
  <si>
    <t>AXA Bank Europe SCF</t>
  </si>
  <si>
    <t>AXA SA</t>
  </si>
  <si>
    <t>AXA Bank Europe SA/NV</t>
  </si>
  <si>
    <t>http://www.axabank.eu/eng/financialinformation-overview/financialpublications</t>
  </si>
  <si>
    <t>NR</t>
  </si>
  <si>
    <t>A2</t>
  </si>
  <si>
    <t>N/A</t>
  </si>
  <si>
    <t>Negative</t>
  </si>
  <si>
    <t>http://www.axabank.eu/eng/financialinformation-overview/coveredbonds/coveredbonds/content</t>
  </si>
  <si>
    <t>Yes</t>
  </si>
  <si>
    <t>AAA</t>
  </si>
  <si>
    <t>Aaa</t>
  </si>
  <si>
    <t>Stable</t>
  </si>
  <si>
    <t>Based on the 1st Optional Redemption Call Date</t>
  </si>
  <si>
    <t>Based on the Expected Legal Final Maturity Date</t>
  </si>
  <si>
    <t>Interest rate risk fully mitigated using interest rate swaps compliant with rating agencies' criteria (Moody's/Fitch)</t>
  </si>
  <si>
    <t>No FX risk at the moment (all assets &amp; liabilities EUR-denominated)</t>
  </si>
  <si>
    <t>Belgium</t>
  </si>
  <si>
    <t>Provinces</t>
  </si>
  <si>
    <t>Antwerpen</t>
  </si>
  <si>
    <t>Brabant Wallon</t>
  </si>
  <si>
    <t>Bruxelles</t>
  </si>
  <si>
    <t>Hainaut</t>
  </si>
  <si>
    <t>Liège</t>
  </si>
  <si>
    <t>Limburg</t>
  </si>
  <si>
    <t>Luxembourg</t>
  </si>
  <si>
    <t>Namur</t>
  </si>
  <si>
    <t>Oost-Vlaanderen</t>
  </si>
  <si>
    <t>Vlamns Brabant</t>
  </si>
  <si>
    <t>West-Vlaanderen</t>
  </si>
  <si>
    <t>NA</t>
  </si>
  <si>
    <t>BE0002400720</t>
  </si>
  <si>
    <t>AXA Bank Europe</t>
  </si>
  <si>
    <t>BE0002409812</t>
  </si>
  <si>
    <t>(Moody's)</t>
  </si>
  <si>
    <t>other (Moody's)</t>
  </si>
  <si>
    <t>A</t>
  </si>
  <si>
    <t>FRENCH COVERED BOND ISSUERS STANDARDISED INVESTOR REPORT</t>
  </si>
  <si>
    <t>Defaulted ( either loans with more than 180 days in arrear, or a loan that has entered the recovery process )</t>
  </si>
  <si>
    <t>Belgian Mandate</t>
  </si>
  <si>
    <t>Royal Street (RS) - 2</t>
  </si>
  <si>
    <t>Royal Street (RS) - 3</t>
  </si>
  <si>
    <t>Based on the Soft Bullet Extended Maturity Date</t>
  </si>
  <si>
    <t>YTD</t>
  </si>
  <si>
    <t>(WAL is expressed in months)</t>
  </si>
  <si>
    <t>"= (Cover Assets - Privileged Liabilities) / Privileged Liabilities</t>
  </si>
  <si>
    <t>Soft Bullet</t>
  </si>
  <si>
    <t>Based on 0% CPR</t>
  </si>
  <si>
    <t>Axa Bank Europe SCF</t>
  </si>
  <si>
    <t>30/09/2013</t>
  </si>
  <si>
    <t>31/03/2014</t>
  </si>
  <si>
    <t>n/r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</si>
</sst>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</font>
    <font>
      <sz val="10"/>
      <color indexed="9"/>
      <name val="Arial"/>
    </font>
    <font>
      <b/>
      <sz val="10"/>
      <color indexed="9"/>
      <name val="Arial"/>
    </font>
    <font>
      <sz val="10"/>
      <color indexed="12"/>
      <name val="Arial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name val="Arial"/>
    </font>
    <font>
      <sz val="10"/>
      <name val="Arial"/>
    </font>
    <font>
      <sz val="9"/>
      <name val="Arial"/>
    </font>
    <font>
      <sz val="10"/>
      <name val="Arial"/>
    </font>
    <font>
      <u/>
      <sz val="10"/>
      <name val="Arial"/>
    </font>
    <font>
      <u/>
      <sz val="10"/>
      <name val="Arial"/>
      <family val="2"/>
    </font>
    <font>
      <sz val="12"/>
      <color indexed="8"/>
      <name val="Calibri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i/>
      <u/>
      <sz val="10"/>
      <color indexed="18"/>
      <name val="Arial"/>
      <family val="2"/>
    </font>
    <font>
      <sz val="10"/>
      <color indexed="12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3" fillId="0" borderId="0"/>
  </cellStyleXfs>
  <cellXfs count="508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0" fillId="0" borderId="1" xfId="0" applyBorder="1"/>
    <xf numFmtId="0" fontId="0" fillId="0" borderId="0" xfId="0" applyBorder="1"/>
    <xf numFmtId="0" fontId="5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8" fillId="0" borderId="0" xfId="0" applyFont="1"/>
    <xf numFmtId="0" fontId="0" fillId="0" borderId="5" xfId="0" applyBorder="1"/>
    <xf numFmtId="0" fontId="0" fillId="0" borderId="1" xfId="0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Border="1"/>
    <xf numFmtId="0" fontId="8" fillId="0" borderId="0" xfId="0" applyFont="1" applyFill="1" applyBorder="1"/>
    <xf numFmtId="0" fontId="5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9" fillId="0" borderId="18" xfId="1" applyBorder="1" applyAlignment="1" applyProtection="1"/>
    <xf numFmtId="0" fontId="0" fillId="0" borderId="19" xfId="0" applyBorder="1"/>
    <xf numFmtId="0" fontId="0" fillId="0" borderId="18" xfId="0" applyBorder="1"/>
    <xf numFmtId="0" fontId="0" fillId="0" borderId="20" xfId="0" applyBorder="1"/>
    <xf numFmtId="0" fontId="0" fillId="2" borderId="0" xfId="0" applyFill="1" applyAlignment="1">
      <alignment horizontal="right"/>
    </xf>
    <xf numFmtId="0" fontId="7" fillId="2" borderId="0" xfId="0" applyFont="1" applyFill="1"/>
    <xf numFmtId="0" fontId="0" fillId="2" borderId="0" xfId="0" applyFill="1"/>
    <xf numFmtId="0" fontId="10" fillId="0" borderId="7" xfId="0" applyFont="1" applyFill="1" applyBorder="1"/>
    <xf numFmtId="0" fontId="10" fillId="0" borderId="12" xfId="0" applyFont="1" applyFill="1" applyBorder="1"/>
    <xf numFmtId="0" fontId="10" fillId="0" borderId="21" xfId="0" applyFont="1" applyFill="1" applyBorder="1"/>
    <xf numFmtId="0" fontId="10" fillId="0" borderId="0" xfId="0" applyFont="1" applyFill="1" applyBorder="1"/>
    <xf numFmtId="0" fontId="0" fillId="0" borderId="0" xfId="0" applyFill="1"/>
    <xf numFmtId="0" fontId="12" fillId="0" borderId="19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11" xfId="0" applyFont="1" applyFill="1" applyBorder="1"/>
    <xf numFmtId="0" fontId="0" fillId="0" borderId="21" xfId="0" applyFill="1" applyBorder="1" applyAlignment="1">
      <alignment horizontal="center"/>
    </xf>
    <xf numFmtId="0" fontId="12" fillId="0" borderId="22" xfId="0" applyFont="1" applyBorder="1"/>
    <xf numFmtId="0" fontId="12" fillId="0" borderId="23" xfId="0" applyFont="1" applyBorder="1"/>
    <xf numFmtId="0" fontId="12" fillId="0" borderId="23" xfId="0" applyFont="1" applyBorder="1" applyAlignment="1">
      <alignment horizontal="center"/>
    </xf>
    <xf numFmtId="0" fontId="12" fillId="0" borderId="24" xfId="0" applyFont="1" applyBorder="1"/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Fill="1"/>
    <xf numFmtId="0" fontId="11" fillId="0" borderId="0" xfId="0" applyFont="1" applyFill="1" applyBorder="1"/>
    <xf numFmtId="0" fontId="10" fillId="0" borderId="11" xfId="0" applyFont="1" applyFill="1" applyBorder="1" applyAlignment="1">
      <alignment horizontal="center"/>
    </xf>
    <xf numFmtId="0" fontId="4" fillId="0" borderId="0" xfId="0" applyFont="1" applyFill="1" applyBorder="1"/>
    <xf numFmtId="0" fontId="9" fillId="0" borderId="0" xfId="1" applyFill="1" applyBorder="1" applyAlignment="1" applyProtection="1"/>
    <xf numFmtId="0" fontId="4" fillId="0" borderId="12" xfId="0" applyFont="1" applyBorder="1"/>
    <xf numFmtId="0" fontId="7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2" fillId="0" borderId="0" xfId="0" applyFont="1" applyBorder="1"/>
    <xf numFmtId="0" fontId="12" fillId="0" borderId="3" xfId="0" applyFont="1" applyBorder="1"/>
    <xf numFmtId="0" fontId="1" fillId="0" borderId="0" xfId="0" applyFont="1"/>
    <xf numFmtId="0" fontId="0" fillId="0" borderId="31" xfId="0" applyBorder="1" applyAlignment="1">
      <alignment horizontal="center"/>
    </xf>
    <xf numFmtId="0" fontId="1" fillId="0" borderId="0" xfId="0" applyFont="1" applyFill="1" applyBorder="1"/>
    <xf numFmtId="0" fontId="1" fillId="0" borderId="12" xfId="0" applyFont="1" applyFill="1" applyBorder="1"/>
    <xf numFmtId="0" fontId="1" fillId="0" borderId="17" xfId="0" applyFont="1" applyFill="1" applyBorder="1"/>
    <xf numFmtId="0" fontId="1" fillId="0" borderId="19" xfId="0" applyFont="1" applyFill="1" applyBorder="1"/>
    <xf numFmtId="0" fontId="0" fillId="0" borderId="32" xfId="0" applyBorder="1"/>
    <xf numFmtId="0" fontId="12" fillId="0" borderId="33" xfId="0" applyFont="1" applyBorder="1"/>
    <xf numFmtId="0" fontId="12" fillId="0" borderId="24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12" fillId="0" borderId="37" xfId="0" applyFont="1" applyBorder="1"/>
    <xf numFmtId="0" fontId="12" fillId="0" borderId="14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33" xfId="1" applyBorder="1" applyAlignment="1" applyProtection="1"/>
    <xf numFmtId="0" fontId="9" fillId="0" borderId="11" xfId="1" applyFill="1" applyBorder="1" applyAlignment="1" applyProtection="1"/>
    <xf numFmtId="0" fontId="12" fillId="0" borderId="1" xfId="0" applyFont="1" applyBorder="1"/>
    <xf numFmtId="0" fontId="0" fillId="0" borderId="21" xfId="0" applyFill="1" applyBorder="1"/>
    <xf numFmtId="0" fontId="1" fillId="3" borderId="38" xfId="0" applyFont="1" applyFill="1" applyBorder="1"/>
    <xf numFmtId="0" fontId="1" fillId="3" borderId="21" xfId="0" applyFont="1" applyFill="1" applyBorder="1"/>
    <xf numFmtId="0" fontId="1" fillId="3" borderId="39" xfId="0" applyFont="1" applyFill="1" applyBorder="1"/>
    <xf numFmtId="0" fontId="1" fillId="3" borderId="5" xfId="0" applyFont="1" applyFill="1" applyBorder="1"/>
    <xf numFmtId="0" fontId="1" fillId="3" borderId="10" xfId="0" applyFont="1" applyFill="1" applyBorder="1"/>
    <xf numFmtId="0" fontId="1" fillId="3" borderId="7" xfId="0" applyFont="1" applyFill="1" applyBorder="1"/>
    <xf numFmtId="0" fontId="1" fillId="3" borderId="2" xfId="0" applyFont="1" applyFill="1" applyBorder="1"/>
    <xf numFmtId="0" fontId="1" fillId="3" borderId="0" xfId="0" applyFont="1" applyFill="1" applyBorder="1"/>
    <xf numFmtId="0" fontId="1" fillId="3" borderId="27" xfId="0" applyFont="1" applyFill="1" applyBorder="1"/>
    <xf numFmtId="0" fontId="1" fillId="3" borderId="40" xfId="0" applyFont="1" applyFill="1" applyBorder="1"/>
    <xf numFmtId="0" fontId="1" fillId="3" borderId="21" xfId="0" applyFont="1" applyFill="1" applyBorder="1" applyAlignment="1">
      <alignment horizontal="right"/>
    </xf>
    <xf numFmtId="0" fontId="1" fillId="3" borderId="41" xfId="0" applyFont="1" applyFill="1" applyBorder="1" applyAlignment="1">
      <alignment horizontal="right"/>
    </xf>
    <xf numFmtId="0" fontId="1" fillId="3" borderId="42" xfId="0" applyFont="1" applyFill="1" applyBorder="1"/>
    <xf numFmtId="0" fontId="1" fillId="3" borderId="43" xfId="0" applyFont="1" applyFill="1" applyBorder="1"/>
    <xf numFmtId="0" fontId="1" fillId="3" borderId="44" xfId="0" applyFont="1" applyFill="1" applyBorder="1"/>
    <xf numFmtId="0" fontId="1" fillId="3" borderId="4" xfId="0" applyFont="1" applyFill="1" applyBorder="1"/>
    <xf numFmtId="0" fontId="16" fillId="3" borderId="37" xfId="0" applyFont="1" applyFill="1" applyBorder="1"/>
    <xf numFmtId="0" fontId="16" fillId="3" borderId="11" xfId="0" applyFont="1" applyFill="1" applyBorder="1"/>
    <xf numFmtId="0" fontId="16" fillId="3" borderId="45" xfId="0" applyFont="1" applyFill="1" applyBorder="1"/>
    <xf numFmtId="0" fontId="16" fillId="3" borderId="38" xfId="0" applyFont="1" applyFill="1" applyBorder="1"/>
    <xf numFmtId="0" fontId="16" fillId="3" borderId="46" xfId="0" applyFont="1" applyFill="1" applyBorder="1"/>
    <xf numFmtId="0" fontId="16" fillId="3" borderId="2" xfId="0" applyFont="1" applyFill="1" applyBorder="1"/>
    <xf numFmtId="0" fontId="15" fillId="3" borderId="11" xfId="0" applyFont="1" applyFill="1" applyBorder="1"/>
    <xf numFmtId="0" fontId="1" fillId="3" borderId="4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48" xfId="0" applyFont="1" applyFill="1" applyBorder="1"/>
    <xf numFmtId="0" fontId="1" fillId="3" borderId="49" xfId="0" applyFont="1" applyFill="1" applyBorder="1"/>
    <xf numFmtId="0" fontId="1" fillId="3" borderId="50" xfId="0" applyFont="1" applyFill="1" applyBorder="1" applyAlignment="1">
      <alignment horizontal="center"/>
    </xf>
    <xf numFmtId="0" fontId="1" fillId="3" borderId="51" xfId="0" applyFont="1" applyFill="1" applyBorder="1"/>
    <xf numFmtId="0" fontId="1" fillId="3" borderId="16" xfId="0" applyFont="1" applyFill="1" applyBorder="1"/>
    <xf numFmtId="0" fontId="16" fillId="3" borderId="23" xfId="0" applyFont="1" applyFill="1" applyBorder="1"/>
    <xf numFmtId="0" fontId="16" fillId="3" borderId="33" xfId="0" applyFont="1" applyFill="1" applyBorder="1"/>
    <xf numFmtId="0" fontId="3" fillId="3" borderId="37" xfId="0" applyFont="1" applyFill="1" applyBorder="1"/>
    <xf numFmtId="0" fontId="4" fillId="3" borderId="11" xfId="0" applyFont="1" applyFill="1" applyBorder="1"/>
    <xf numFmtId="0" fontId="4" fillId="3" borderId="39" xfId="0" applyFont="1" applyFill="1" applyBorder="1"/>
    <xf numFmtId="0" fontId="4" fillId="3" borderId="5" xfId="0" applyFont="1" applyFill="1" applyBorder="1"/>
    <xf numFmtId="0" fontId="4" fillId="3" borderId="42" xfId="0" applyFont="1" applyFill="1" applyBorder="1"/>
    <xf numFmtId="0" fontId="4" fillId="3" borderId="43" xfId="0" applyFont="1" applyFill="1" applyBorder="1"/>
    <xf numFmtId="0" fontId="4" fillId="3" borderId="37" xfId="0" applyFont="1" applyFill="1" applyBorder="1"/>
    <xf numFmtId="0" fontId="4" fillId="3" borderId="52" xfId="0" applyFont="1" applyFill="1" applyBorder="1"/>
    <xf numFmtId="0" fontId="4" fillId="3" borderId="53" xfId="0" applyFont="1" applyFill="1" applyBorder="1"/>
    <xf numFmtId="0" fontId="4" fillId="3" borderId="54" xfId="0" applyFont="1" applyFill="1" applyBorder="1"/>
    <xf numFmtId="0" fontId="4" fillId="3" borderId="55" xfId="0" applyFont="1" applyFill="1" applyBorder="1"/>
    <xf numFmtId="0" fontId="17" fillId="3" borderId="17" xfId="0" applyFont="1" applyFill="1" applyBorder="1" applyAlignment="1">
      <alignment horizontal="center"/>
    </xf>
    <xf numFmtId="0" fontId="18" fillId="3" borderId="2" xfId="0" applyFont="1" applyFill="1" applyBorder="1"/>
    <xf numFmtId="0" fontId="18" fillId="3" borderId="0" xfId="0" applyFont="1" applyFill="1" applyBorder="1"/>
    <xf numFmtId="0" fontId="18" fillId="3" borderId="39" xfId="0" applyFont="1" applyFill="1" applyBorder="1"/>
    <xf numFmtId="0" fontId="18" fillId="3" borderId="5" xfId="0" applyFont="1" applyFill="1" applyBorder="1"/>
    <xf numFmtId="0" fontId="18" fillId="3" borderId="37" xfId="0" applyFont="1" applyFill="1" applyBorder="1"/>
    <xf numFmtId="0" fontId="18" fillId="3" borderId="10" xfId="0" applyFont="1" applyFill="1" applyBorder="1"/>
    <xf numFmtId="0" fontId="1" fillId="3" borderId="37" xfId="0" applyFont="1" applyFill="1" applyBorder="1"/>
    <xf numFmtId="0" fontId="1" fillId="3" borderId="37" xfId="0" applyFont="1" applyFill="1" applyBorder="1" applyAlignment="1">
      <alignment horizontal="center"/>
    </xf>
    <xf numFmtId="0" fontId="1" fillId="3" borderId="5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5" fillId="3" borderId="10" xfId="0" applyFont="1" applyFill="1" applyBorder="1"/>
    <xf numFmtId="0" fontId="16" fillId="3" borderId="37" xfId="0" applyFont="1" applyFill="1" applyBorder="1" applyAlignment="1">
      <alignment horizontal="center"/>
    </xf>
    <xf numFmtId="0" fontId="16" fillId="3" borderId="56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center"/>
    </xf>
    <xf numFmtId="0" fontId="16" fillId="3" borderId="57" xfId="0" applyFont="1" applyFill="1" applyBorder="1" applyAlignment="1">
      <alignment horizontal="center"/>
    </xf>
    <xf numFmtId="0" fontId="6" fillId="3" borderId="37" xfId="0" applyFont="1" applyFill="1" applyBorder="1"/>
    <xf numFmtId="0" fontId="4" fillId="3" borderId="17" xfId="0" applyFont="1" applyFill="1" applyBorder="1"/>
    <xf numFmtId="0" fontId="4" fillId="3" borderId="58" xfId="0" applyFont="1" applyFill="1" applyBorder="1"/>
    <xf numFmtId="0" fontId="4" fillId="3" borderId="28" xfId="0" applyFont="1" applyFill="1" applyBorder="1"/>
    <xf numFmtId="0" fontId="1" fillId="3" borderId="59" xfId="0" applyFont="1" applyFill="1" applyBorder="1"/>
    <xf numFmtId="0" fontId="1" fillId="3" borderId="28" xfId="0" applyFont="1" applyFill="1" applyBorder="1"/>
    <xf numFmtId="0" fontId="1" fillId="3" borderId="6" xfId="0" applyFont="1" applyFill="1" applyBorder="1" applyAlignment="1">
      <alignment horizontal="center"/>
    </xf>
    <xf numFmtId="0" fontId="1" fillId="3" borderId="60" xfId="0" applyFont="1" applyFill="1" applyBorder="1" applyAlignment="1">
      <alignment horizontal="center"/>
    </xf>
    <xf numFmtId="0" fontId="1" fillId="3" borderId="54" xfId="0" applyFont="1" applyFill="1" applyBorder="1"/>
    <xf numFmtId="0" fontId="1" fillId="3" borderId="58" xfId="0" applyFont="1" applyFill="1" applyBorder="1"/>
    <xf numFmtId="0" fontId="1" fillId="3" borderId="6" xfId="0" applyFont="1" applyFill="1" applyBorder="1"/>
    <xf numFmtId="0" fontId="1" fillId="3" borderId="47" xfId="0" applyFont="1" applyFill="1" applyBorder="1"/>
    <xf numFmtId="0" fontId="1" fillId="3" borderId="50" xfId="0" applyFont="1" applyFill="1" applyBorder="1"/>
    <xf numFmtId="0" fontId="1" fillId="3" borderId="61" xfId="0" applyFont="1" applyFill="1" applyBorder="1" applyAlignment="1">
      <alignment horizontal="right"/>
    </xf>
    <xf numFmtId="0" fontId="3" fillId="3" borderId="37" xfId="0" applyFont="1" applyFill="1" applyBorder="1" applyAlignment="1">
      <alignment wrapText="1"/>
    </xf>
    <xf numFmtId="0" fontId="4" fillId="3" borderId="44" xfId="0" applyFont="1" applyFill="1" applyBorder="1" applyAlignment="1"/>
    <xf numFmtId="0" fontId="4" fillId="3" borderId="4" xfId="0" applyFont="1" applyFill="1" applyBorder="1"/>
    <xf numFmtId="0" fontId="4" fillId="3" borderId="39" xfId="0" applyFont="1" applyFill="1" applyBorder="1" applyAlignment="1"/>
    <xf numFmtId="0" fontId="1" fillId="3" borderId="11" xfId="0" applyFont="1" applyFill="1" applyBorder="1"/>
    <xf numFmtId="0" fontId="1" fillId="3" borderId="62" xfId="0" applyFont="1" applyFill="1" applyBorder="1"/>
    <xf numFmtId="0" fontId="1" fillId="3" borderId="61" xfId="0" applyFont="1" applyFill="1" applyBorder="1"/>
    <xf numFmtId="0" fontId="1" fillId="3" borderId="21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3" borderId="52" xfId="0" applyFont="1" applyFill="1" applyBorder="1"/>
    <xf numFmtId="0" fontId="1" fillId="3" borderId="53" xfId="0" applyFont="1" applyFill="1" applyBorder="1"/>
    <xf numFmtId="0" fontId="5" fillId="3" borderId="5" xfId="0" applyFont="1" applyFill="1" applyBorder="1"/>
    <xf numFmtId="0" fontId="5" fillId="0" borderId="19" xfId="0" applyFont="1" applyBorder="1"/>
    <xf numFmtId="0" fontId="0" fillId="0" borderId="21" xfId="0" applyBorder="1"/>
    <xf numFmtId="0" fontId="1" fillId="0" borderId="0" xfId="0" applyFont="1" applyFill="1"/>
    <xf numFmtId="0" fontId="1" fillId="0" borderId="7" xfId="0" applyFont="1" applyFill="1" applyBorder="1"/>
    <xf numFmtId="0" fontId="16" fillId="3" borderId="49" xfId="0" applyFont="1" applyFill="1" applyBorder="1"/>
    <xf numFmtId="0" fontId="4" fillId="3" borderId="45" xfId="0" applyFont="1" applyFill="1" applyBorder="1"/>
    <xf numFmtId="0" fontId="4" fillId="3" borderId="49" xfId="0" applyFont="1" applyFill="1" applyBorder="1"/>
    <xf numFmtId="0" fontId="4" fillId="3" borderId="63" xfId="0" applyFont="1" applyFill="1" applyBorder="1"/>
    <xf numFmtId="0" fontId="4" fillId="3" borderId="45" xfId="0" applyFont="1" applyFill="1" applyBorder="1" applyAlignment="1">
      <alignment horizontal="right"/>
    </xf>
    <xf numFmtId="0" fontId="4" fillId="3" borderId="64" xfId="0" applyFont="1" applyFill="1" applyBorder="1"/>
    <xf numFmtId="0" fontId="4" fillId="3" borderId="65" xfId="0" applyFont="1" applyFill="1" applyBorder="1"/>
    <xf numFmtId="0" fontId="3" fillId="3" borderId="11" xfId="0" applyFont="1" applyFill="1" applyBorder="1"/>
    <xf numFmtId="0" fontId="3" fillId="3" borderId="10" xfId="0" applyFont="1" applyFill="1" applyBorder="1" applyAlignment="1">
      <alignment horizontal="right"/>
    </xf>
    <xf numFmtId="0" fontId="3" fillId="3" borderId="45" xfId="0" applyFont="1" applyFill="1" applyBorder="1" applyAlignment="1">
      <alignment horizontal="right"/>
    </xf>
    <xf numFmtId="0" fontId="3" fillId="3" borderId="41" xfId="0" applyFont="1" applyFill="1" applyBorder="1" applyAlignment="1">
      <alignment horizontal="right"/>
    </xf>
    <xf numFmtId="0" fontId="4" fillId="3" borderId="17" xfId="0" applyFont="1" applyFill="1" applyBorder="1" applyAlignment="1">
      <alignment horizontal="center"/>
    </xf>
    <xf numFmtId="0" fontId="4" fillId="3" borderId="50" xfId="0" applyFont="1" applyFill="1" applyBorder="1" applyAlignment="1">
      <alignment horizontal="center"/>
    </xf>
    <xf numFmtId="0" fontId="4" fillId="3" borderId="51" xfId="0" applyFont="1" applyFill="1" applyBorder="1" applyAlignment="1">
      <alignment horizontal="center"/>
    </xf>
    <xf numFmtId="0" fontId="4" fillId="3" borderId="66" xfId="0" applyFont="1" applyFill="1" applyBorder="1" applyAlignment="1">
      <alignment horizontal="center"/>
    </xf>
    <xf numFmtId="0" fontId="4" fillId="3" borderId="47" xfId="0" applyFont="1" applyFill="1" applyBorder="1" applyAlignment="1">
      <alignment horizontal="center"/>
    </xf>
    <xf numFmtId="0" fontId="3" fillId="3" borderId="10" xfId="0" applyFont="1" applyFill="1" applyBorder="1" applyAlignment="1"/>
    <xf numFmtId="0" fontId="3" fillId="3" borderId="7" xfId="0" applyFont="1" applyFill="1" applyBorder="1" applyAlignment="1">
      <alignment horizontal="right"/>
    </xf>
    <xf numFmtId="0" fontId="3" fillId="3" borderId="44" xfId="0" applyFont="1" applyFill="1" applyBorder="1" applyAlignment="1"/>
    <xf numFmtId="0" fontId="3" fillId="3" borderId="4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0" fillId="0" borderId="7" xfId="0" applyFill="1" applyBorder="1"/>
    <xf numFmtId="0" fontId="3" fillId="0" borderId="7" xfId="0" applyFont="1" applyFill="1" applyBorder="1"/>
    <xf numFmtId="0" fontId="18" fillId="0" borderId="7" xfId="0" applyFont="1" applyFill="1" applyBorder="1"/>
    <xf numFmtId="0" fontId="17" fillId="3" borderId="45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0" fillId="3" borderId="44" xfId="0" applyFill="1" applyBorder="1"/>
    <xf numFmtId="0" fontId="0" fillId="3" borderId="42" xfId="0" applyFill="1" applyBorder="1"/>
    <xf numFmtId="0" fontId="0" fillId="3" borderId="46" xfId="0" applyFill="1" applyBorder="1" applyAlignment="1">
      <alignment horizontal="right"/>
    </xf>
    <xf numFmtId="0" fontId="0" fillId="3" borderId="63" xfId="0" applyFill="1" applyBorder="1"/>
    <xf numFmtId="0" fontId="4" fillId="3" borderId="56" xfId="0" applyFont="1" applyFill="1" applyBorder="1" applyAlignment="1">
      <alignment horizontal="center"/>
    </xf>
    <xf numFmtId="0" fontId="16" fillId="3" borderId="25" xfId="0" applyFont="1" applyFill="1" applyBorder="1"/>
    <xf numFmtId="0" fontId="16" fillId="0" borderId="7" xfId="0" applyFont="1" applyFill="1" applyBorder="1"/>
    <xf numFmtId="0" fontId="16" fillId="3" borderId="65" xfId="0" applyFont="1" applyFill="1" applyBorder="1"/>
    <xf numFmtId="0" fontId="3" fillId="3" borderId="46" xfId="0" applyFont="1" applyFill="1" applyBorder="1" applyAlignment="1">
      <alignment horizontal="right"/>
    </xf>
    <xf numFmtId="0" fontId="3" fillId="0" borderId="11" xfId="0" applyFont="1" applyFill="1" applyBorder="1" applyAlignment="1"/>
    <xf numFmtId="0" fontId="3" fillId="0" borderId="11" xfId="0" applyFont="1" applyFill="1" applyBorder="1" applyAlignment="1">
      <alignment horizontal="right"/>
    </xf>
    <xf numFmtId="0" fontId="0" fillId="0" borderId="11" xfId="0" applyFill="1" applyBorder="1"/>
    <xf numFmtId="0" fontId="5" fillId="3" borderId="49" xfId="0" applyFont="1" applyFill="1" applyBorder="1"/>
    <xf numFmtId="0" fontId="1" fillId="3" borderId="23" xfId="0" applyFont="1" applyFill="1" applyBorder="1"/>
    <xf numFmtId="0" fontId="1" fillId="3" borderId="67" xfId="0" applyFont="1" applyFill="1" applyBorder="1"/>
    <xf numFmtId="0" fontId="12" fillId="0" borderId="0" xfId="0" applyFont="1" applyFill="1" applyBorder="1" applyAlignment="1">
      <alignment horizontal="center"/>
    </xf>
    <xf numFmtId="0" fontId="4" fillId="3" borderId="57" xfId="0" applyFont="1" applyFill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0" fillId="0" borderId="2" xfId="0" applyFill="1" applyBorder="1"/>
    <xf numFmtId="0" fontId="4" fillId="0" borderId="2" xfId="0" applyFont="1" applyFill="1" applyBorder="1" applyAlignment="1">
      <alignment horizontal="center"/>
    </xf>
    <xf numFmtId="0" fontId="16" fillId="0" borderId="0" xfId="0" applyFont="1" applyFill="1" applyBorder="1"/>
    <xf numFmtId="0" fontId="4" fillId="3" borderId="59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5" fillId="3" borderId="0" xfId="0" applyFont="1" applyFill="1"/>
    <xf numFmtId="0" fontId="16" fillId="3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/>
    <xf numFmtId="0" fontId="3" fillId="3" borderId="0" xfId="0" applyFont="1" applyFill="1"/>
    <xf numFmtId="0" fontId="3" fillId="0" borderId="0" xfId="0" applyFont="1" applyFill="1" applyBorder="1"/>
    <xf numFmtId="0" fontId="20" fillId="0" borderId="0" xfId="0" applyFont="1" applyFill="1" applyBorder="1"/>
    <xf numFmtId="0" fontId="0" fillId="0" borderId="0" xfId="0" quotePrefix="1"/>
    <xf numFmtId="0" fontId="1" fillId="3" borderId="3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7" xfId="0" applyFont="1" applyFill="1" applyBorder="1"/>
    <xf numFmtId="0" fontId="16" fillId="0" borderId="0" xfId="0" applyFont="1" applyFill="1"/>
    <xf numFmtId="0" fontId="16" fillId="0" borderId="0" xfId="0" applyFont="1"/>
    <xf numFmtId="0" fontId="16" fillId="3" borderId="60" xfId="0" applyFont="1" applyFill="1" applyBorder="1" applyAlignment="1">
      <alignment horizontal="center" wrapText="1"/>
    </xf>
    <xf numFmtId="0" fontId="16" fillId="3" borderId="17" xfId="0" applyFont="1" applyFill="1" applyBorder="1"/>
    <xf numFmtId="0" fontId="16" fillId="3" borderId="10" xfId="0" applyFont="1" applyFill="1" applyBorder="1"/>
    <xf numFmtId="0" fontId="16" fillId="3" borderId="12" xfId="0" applyFont="1" applyFill="1" applyBorder="1"/>
    <xf numFmtId="0" fontId="16" fillId="3" borderId="3" xfId="0" applyFont="1" applyFill="1" applyBorder="1"/>
    <xf numFmtId="0" fontId="3" fillId="3" borderId="38" xfId="0" applyFont="1" applyFill="1" applyBorder="1"/>
    <xf numFmtId="0" fontId="16" fillId="3" borderId="68" xfId="0" applyFont="1" applyFill="1" applyBorder="1"/>
    <xf numFmtId="0" fontId="16" fillId="3" borderId="9" xfId="0" applyFont="1" applyFill="1" applyBorder="1"/>
    <xf numFmtId="0" fontId="4" fillId="3" borderId="68" xfId="0" applyFont="1" applyFill="1" applyBorder="1"/>
    <xf numFmtId="0" fontId="16" fillId="3" borderId="31" xfId="0" applyFont="1" applyFill="1" applyBorder="1"/>
    <xf numFmtId="0" fontId="16" fillId="3" borderId="69" xfId="0" applyFont="1" applyFill="1" applyBorder="1"/>
    <xf numFmtId="0" fontId="16" fillId="3" borderId="50" xfId="0" applyFont="1" applyFill="1" applyBorder="1"/>
    <xf numFmtId="0" fontId="16" fillId="3" borderId="61" xfId="0" applyFont="1" applyFill="1" applyBorder="1"/>
    <xf numFmtId="0" fontId="16" fillId="3" borderId="67" xfId="0" applyFont="1" applyFill="1" applyBorder="1"/>
    <xf numFmtId="0" fontId="0" fillId="3" borderId="60" xfId="0" applyFill="1" applyBorder="1" applyAlignment="1">
      <alignment horizontal="center" wrapText="1"/>
    </xf>
    <xf numFmtId="0" fontId="4" fillId="3" borderId="21" xfId="0" applyFont="1" applyFill="1" applyBorder="1"/>
    <xf numFmtId="0" fontId="4" fillId="3" borderId="6" xfId="0" applyFont="1" applyFill="1" applyBorder="1"/>
    <xf numFmtId="0" fontId="0" fillId="0" borderId="0" xfId="0" applyAlignment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6" fillId="3" borderId="60" xfId="0" applyFont="1" applyFill="1" applyBorder="1" applyAlignment="1">
      <alignment horizontal="center" vertical="center" wrapText="1"/>
    </xf>
    <xf numFmtId="0" fontId="0" fillId="3" borderId="60" xfId="0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3" borderId="49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70" xfId="0" applyFont="1" applyFill="1" applyBorder="1" applyAlignment="1">
      <alignment horizontal="center" vertical="center" wrapText="1"/>
    </xf>
    <xf numFmtId="0" fontId="4" fillId="3" borderId="67" xfId="0" applyFont="1" applyFill="1" applyBorder="1" applyAlignment="1">
      <alignment horizontal="center" vertical="center"/>
    </xf>
    <xf numFmtId="0" fontId="4" fillId="3" borderId="71" xfId="0" applyFont="1" applyFill="1" applyBorder="1" applyAlignment="1">
      <alignment horizontal="center" vertical="center" wrapText="1"/>
    </xf>
    <xf numFmtId="0" fontId="4" fillId="3" borderId="72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2" fillId="0" borderId="0" xfId="0" applyFont="1"/>
    <xf numFmtId="0" fontId="4" fillId="3" borderId="38" xfId="0" applyFont="1" applyFill="1" applyBorder="1"/>
    <xf numFmtId="0" fontId="23" fillId="0" borderId="35" xfId="1" applyFont="1" applyBorder="1" applyAlignment="1" applyProtection="1"/>
    <xf numFmtId="0" fontId="4" fillId="0" borderId="0" xfId="0" quotePrefix="1" applyFont="1"/>
    <xf numFmtId="0" fontId="0" fillId="3" borderId="37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left"/>
    </xf>
    <xf numFmtId="0" fontId="0" fillId="3" borderId="61" xfId="0" applyFont="1" applyFill="1" applyBorder="1" applyAlignment="1">
      <alignment horizontal="right"/>
    </xf>
    <xf numFmtId="0" fontId="0" fillId="3" borderId="59" xfId="0" applyFont="1" applyFill="1" applyBorder="1"/>
    <xf numFmtId="0" fontId="3" fillId="3" borderId="17" xfId="0" applyFont="1" applyFill="1" applyBorder="1" applyAlignment="1">
      <alignment horizontal="right"/>
    </xf>
    <xf numFmtId="0" fontId="4" fillId="3" borderId="73" xfId="0" applyFont="1" applyFill="1" applyBorder="1" applyAlignment="1">
      <alignment horizontal="left"/>
    </xf>
    <xf numFmtId="0" fontId="4" fillId="3" borderId="61" xfId="0" applyFont="1" applyFill="1" applyBorder="1" applyAlignment="1">
      <alignment horizontal="left"/>
    </xf>
    <xf numFmtId="0" fontId="4" fillId="3" borderId="61" xfId="0" applyFont="1" applyFill="1" applyBorder="1"/>
    <xf numFmtId="0" fontId="0" fillId="3" borderId="60" xfId="0" applyFont="1" applyFill="1" applyBorder="1" applyAlignment="1">
      <alignment horizontal="center" wrapText="1"/>
    </xf>
    <xf numFmtId="0" fontId="0" fillId="3" borderId="61" xfId="0" applyFont="1" applyFill="1" applyBorder="1"/>
    <xf numFmtId="0" fontId="0" fillId="3" borderId="2" xfId="0" applyFont="1" applyFill="1" applyBorder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3" borderId="56" xfId="0" applyFont="1" applyFill="1" applyBorder="1" applyAlignment="1">
      <alignment horizontal="center"/>
    </xf>
    <xf numFmtId="0" fontId="12" fillId="0" borderId="12" xfId="0" applyFont="1" applyBorder="1"/>
    <xf numFmtId="14" fontId="12" fillId="0" borderId="14" xfId="0" applyNumberFormat="1" applyFont="1" applyBorder="1" applyAlignment="1">
      <alignment horizontal="right"/>
    </xf>
    <xf numFmtId="10" fontId="12" fillId="0" borderId="66" xfId="0" applyNumberFormat="1" applyFont="1" applyBorder="1"/>
    <xf numFmtId="3" fontId="12" fillId="0" borderId="64" xfId="0" applyNumberFormat="1" applyFont="1" applyBorder="1"/>
    <xf numFmtId="3" fontId="12" fillId="0" borderId="74" xfId="0" applyNumberFormat="1" applyFont="1" applyBorder="1"/>
    <xf numFmtId="3" fontId="12" fillId="0" borderId="27" xfId="0" applyNumberFormat="1" applyFont="1" applyBorder="1"/>
    <xf numFmtId="3" fontId="12" fillId="0" borderId="23" xfId="0" applyNumberFormat="1" applyFont="1" applyFill="1" applyBorder="1"/>
    <xf numFmtId="3" fontId="12" fillId="0" borderId="23" xfId="0" applyNumberFormat="1" applyFont="1" applyBorder="1"/>
    <xf numFmtId="3" fontId="12" fillId="0" borderId="71" xfId="0" applyNumberFormat="1" applyFont="1" applyBorder="1"/>
    <xf numFmtId="3" fontId="12" fillId="0" borderId="56" xfId="0" applyNumberFormat="1" applyFont="1" applyBorder="1"/>
    <xf numFmtId="3" fontId="12" fillId="0" borderId="75" xfId="0" applyNumberFormat="1" applyFont="1" applyBorder="1"/>
    <xf numFmtId="3" fontId="12" fillId="0" borderId="57" xfId="0" applyNumberFormat="1" applyFont="1" applyBorder="1"/>
    <xf numFmtId="0" fontId="12" fillId="0" borderId="0" xfId="0" applyFont="1"/>
    <xf numFmtId="3" fontId="12" fillId="0" borderId="19" xfId="0" applyNumberFormat="1" applyFont="1" applyBorder="1"/>
    <xf numFmtId="3" fontId="12" fillId="0" borderId="8" xfId="0" applyNumberFormat="1" applyFont="1" applyBorder="1"/>
    <xf numFmtId="3" fontId="12" fillId="0" borderId="17" xfId="0" applyNumberFormat="1" applyFont="1" applyBorder="1"/>
    <xf numFmtId="3" fontId="12" fillId="0" borderId="30" xfId="0" applyNumberFormat="1" applyFont="1" applyBorder="1"/>
    <xf numFmtId="3" fontId="12" fillId="0" borderId="32" xfId="0" applyNumberFormat="1" applyFont="1" applyBorder="1"/>
    <xf numFmtId="0" fontId="12" fillId="0" borderId="40" xfId="0" applyFont="1" applyBorder="1"/>
    <xf numFmtId="0" fontId="12" fillId="0" borderId="56" xfId="0" applyFont="1" applyBorder="1"/>
    <xf numFmtId="0" fontId="12" fillId="0" borderId="17" xfId="0" applyFont="1" applyBorder="1"/>
    <xf numFmtId="0" fontId="12" fillId="0" borderId="60" xfId="0" applyFont="1" applyBorder="1" applyAlignment="1">
      <alignment horizontal="center"/>
    </xf>
    <xf numFmtId="3" fontId="12" fillId="0" borderId="40" xfId="0" applyNumberFormat="1" applyFont="1" applyBorder="1"/>
    <xf numFmtId="3" fontId="12" fillId="0" borderId="76" xfId="0" applyNumberFormat="1" applyFont="1" applyBorder="1"/>
    <xf numFmtId="3" fontId="12" fillId="0" borderId="20" xfId="0" applyNumberFormat="1" applyFont="1" applyBorder="1"/>
    <xf numFmtId="3" fontId="12" fillId="0" borderId="11" xfId="0" applyNumberFormat="1" applyFont="1" applyBorder="1"/>
    <xf numFmtId="3" fontId="12" fillId="0" borderId="7" xfId="0" applyNumberFormat="1" applyFont="1" applyFill="1" applyBorder="1"/>
    <xf numFmtId="0" fontId="1" fillId="0" borderId="0" xfId="0" applyFont="1" applyBorder="1"/>
    <xf numFmtId="3" fontId="12" fillId="0" borderId="28" xfId="0" applyNumberFormat="1" applyFont="1" applyBorder="1"/>
    <xf numFmtId="3" fontId="12" fillId="0" borderId="35" xfId="0" applyNumberFormat="1" applyFont="1" applyBorder="1"/>
    <xf numFmtId="3" fontId="12" fillId="0" borderId="51" xfId="0" applyNumberFormat="1" applyFont="1" applyBorder="1"/>
    <xf numFmtId="0" fontId="12" fillId="0" borderId="51" xfId="0" applyFont="1" applyBorder="1"/>
    <xf numFmtId="0" fontId="12" fillId="0" borderId="6" xfId="0" applyFont="1" applyBorder="1"/>
    <xf numFmtId="0" fontId="12" fillId="0" borderId="28" xfId="0" applyFont="1" applyBorder="1"/>
    <xf numFmtId="0" fontId="12" fillId="0" borderId="8" xfId="0" applyFont="1" applyBorder="1"/>
    <xf numFmtId="0" fontId="12" fillId="0" borderId="76" xfId="0" applyFont="1" applyBorder="1"/>
    <xf numFmtId="0" fontId="12" fillId="0" borderId="20" xfId="0" applyFont="1" applyBorder="1"/>
    <xf numFmtId="0" fontId="26" fillId="0" borderId="0" xfId="0" applyFont="1"/>
    <xf numFmtId="1" fontId="0" fillId="0" borderId="2" xfId="0" applyNumberFormat="1" applyBorder="1"/>
    <xf numFmtId="0" fontId="4" fillId="3" borderId="60" xfId="0" applyFont="1" applyFill="1" applyBorder="1" applyAlignment="1">
      <alignment horizontal="center" wrapText="1"/>
    </xf>
    <xf numFmtId="0" fontId="1" fillId="3" borderId="31" xfId="0" applyFont="1" applyFill="1" applyBorder="1"/>
    <xf numFmtId="0" fontId="0" fillId="3" borderId="77" xfId="0" applyFont="1" applyFill="1" applyBorder="1"/>
    <xf numFmtId="0" fontId="4" fillId="3" borderId="14" xfId="0" applyFont="1" applyFill="1" applyBorder="1"/>
    <xf numFmtId="10" fontId="12" fillId="0" borderId="48" xfId="0" applyNumberFormat="1" applyFont="1" applyBorder="1" applyAlignment="1">
      <alignment horizontal="center"/>
    </xf>
    <xf numFmtId="10" fontId="12" fillId="0" borderId="49" xfId="0" applyNumberFormat="1" applyFont="1" applyBorder="1" applyAlignment="1">
      <alignment horizontal="center"/>
    </xf>
    <xf numFmtId="1" fontId="0" fillId="0" borderId="0" xfId="0" applyNumberFormat="1"/>
    <xf numFmtId="164" fontId="0" fillId="0" borderId="0" xfId="0" applyNumberFormat="1" applyBorder="1"/>
    <xf numFmtId="164" fontId="12" fillId="0" borderId="27" xfId="0" applyNumberFormat="1" applyFont="1" applyBorder="1"/>
    <xf numFmtId="164" fontId="12" fillId="0" borderId="19" xfId="0" applyNumberFormat="1" applyFont="1" applyBorder="1"/>
    <xf numFmtId="164" fontId="12" fillId="0" borderId="40" xfId="0" applyNumberFormat="1" applyFont="1" applyFill="1" applyBorder="1"/>
    <xf numFmtId="164" fontId="12" fillId="0" borderId="3" xfId="0" applyNumberFormat="1" applyFont="1" applyBorder="1"/>
    <xf numFmtId="164" fontId="12" fillId="0" borderId="56" xfId="0" applyNumberFormat="1" applyFont="1" applyBorder="1"/>
    <xf numFmtId="164" fontId="12" fillId="0" borderId="17" xfId="0" applyNumberFormat="1" applyFont="1" applyBorder="1"/>
    <xf numFmtId="164" fontId="12" fillId="0" borderId="7" xfId="0" applyNumberFormat="1" applyFont="1" applyFill="1" applyBorder="1"/>
    <xf numFmtId="10" fontId="12" fillId="0" borderId="15" xfId="0" applyNumberFormat="1" applyFont="1" applyBorder="1"/>
    <xf numFmtId="0" fontId="12" fillId="0" borderId="19" xfId="0" applyFont="1" applyBorder="1"/>
    <xf numFmtId="0" fontId="3" fillId="3" borderId="57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8" fillId="0" borderId="0" xfId="0" applyFont="1" applyAlignment="1">
      <alignment horizontal="left" vertical="top" wrapText="1"/>
    </xf>
    <xf numFmtId="0" fontId="4" fillId="3" borderId="39" xfId="0" applyFont="1" applyFill="1" applyBorder="1" applyAlignment="1">
      <alignment horizontal="right"/>
    </xf>
    <xf numFmtId="0" fontId="0" fillId="3" borderId="39" xfId="0" applyFont="1" applyFill="1" applyBorder="1" applyAlignment="1">
      <alignment horizontal="right"/>
    </xf>
    <xf numFmtId="0" fontId="0" fillId="3" borderId="10" xfId="0" applyFill="1" applyBorder="1" applyAlignment="1">
      <alignment wrapText="1"/>
    </xf>
    <xf numFmtId="0" fontId="29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3" borderId="42" xfId="0" applyFont="1" applyFill="1" applyBorder="1" applyAlignment="1"/>
    <xf numFmtId="0" fontId="4" fillId="3" borderId="11" xfId="0" applyFont="1" applyFill="1" applyBorder="1" applyAlignment="1">
      <alignment horizontal="center"/>
    </xf>
    <xf numFmtId="0" fontId="4" fillId="3" borderId="58" xfId="0" applyFont="1" applyFill="1" applyBorder="1" applyAlignment="1">
      <alignment horizontal="center"/>
    </xf>
    <xf numFmtId="0" fontId="4" fillId="3" borderId="48" xfId="0" applyFont="1" applyFill="1" applyBorder="1"/>
    <xf numFmtId="10" fontId="30" fillId="0" borderId="0" xfId="0" applyNumberFormat="1" applyFont="1" applyBorder="1"/>
    <xf numFmtId="0" fontId="30" fillId="0" borderId="0" xfId="0" applyFont="1" applyBorder="1"/>
    <xf numFmtId="0" fontId="4" fillId="3" borderId="59" xfId="0" applyFont="1" applyFill="1" applyBorder="1"/>
    <xf numFmtId="0" fontId="4" fillId="3" borderId="41" xfId="0" applyFont="1" applyFill="1" applyBorder="1"/>
    <xf numFmtId="0" fontId="30" fillId="0" borderId="0" xfId="0" applyFont="1"/>
    <xf numFmtId="0" fontId="31" fillId="0" borderId="0" xfId="0" applyFont="1"/>
    <xf numFmtId="0" fontId="4" fillId="3" borderId="50" xfId="0" applyFont="1" applyFill="1" applyBorder="1"/>
    <xf numFmtId="0" fontId="4" fillId="3" borderId="60" xfId="0" applyFont="1" applyFill="1" applyBorder="1" applyAlignment="1">
      <alignment horizontal="center"/>
    </xf>
    <xf numFmtId="0" fontId="4" fillId="3" borderId="44" xfId="0" applyFont="1" applyFill="1" applyBorder="1" applyAlignment="1">
      <alignment horizontal="left"/>
    </xf>
    <xf numFmtId="0" fontId="4" fillId="3" borderId="13" xfId="0" applyFont="1" applyFill="1" applyBorder="1"/>
    <xf numFmtId="0" fontId="4" fillId="3" borderId="2" xfId="0" applyFont="1" applyFill="1" applyBorder="1" applyAlignment="1">
      <alignment horizontal="left"/>
    </xf>
    <xf numFmtId="0" fontId="4" fillId="3" borderId="0" xfId="0" applyFont="1" applyFill="1" applyBorder="1"/>
    <xf numFmtId="0" fontId="4" fillId="3" borderId="3" xfId="0" applyFont="1" applyFill="1" applyBorder="1"/>
    <xf numFmtId="0" fontId="4" fillId="3" borderId="37" xfId="0" applyFont="1" applyFill="1" applyBorder="1" applyAlignment="1">
      <alignment horizontal="left"/>
    </xf>
    <xf numFmtId="0" fontId="4" fillId="3" borderId="62" xfId="0" applyFont="1" applyFill="1" applyBorder="1" applyAlignment="1">
      <alignment horizontal="left"/>
    </xf>
    <xf numFmtId="0" fontId="4" fillId="3" borderId="37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/>
    </xf>
    <xf numFmtId="0" fontId="4" fillId="3" borderId="39" xfId="0" quotePrefix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4" fillId="3" borderId="62" xfId="0" applyFont="1" applyFill="1" applyBorder="1"/>
    <xf numFmtId="0" fontId="4" fillId="3" borderId="67" xfId="0" applyFont="1" applyFill="1" applyBorder="1"/>
    <xf numFmtId="0" fontId="32" fillId="0" borderId="0" xfId="0" applyFont="1"/>
    <xf numFmtId="0" fontId="4" fillId="3" borderId="69" xfId="0" applyFont="1" applyFill="1" applyBorder="1"/>
    <xf numFmtId="0" fontId="4" fillId="3" borderId="10" xfId="0" applyFont="1" applyFill="1" applyBorder="1"/>
    <xf numFmtId="0" fontId="4" fillId="3" borderId="69" xfId="0" applyFont="1" applyFill="1" applyBorder="1" applyAlignment="1">
      <alignment horizontal="center"/>
    </xf>
    <xf numFmtId="0" fontId="29" fillId="0" borderId="0" xfId="0" applyFont="1" applyFill="1"/>
    <xf numFmtId="0" fontId="4" fillId="3" borderId="63" xfId="0" applyFont="1" applyFill="1" applyBorder="1" applyAlignment="1">
      <alignment horizontal="center"/>
    </xf>
    <xf numFmtId="0" fontId="29" fillId="0" borderId="21" xfId="0" applyFont="1" applyFill="1" applyBorder="1"/>
    <xf numFmtId="0" fontId="29" fillId="0" borderId="21" xfId="0" applyFont="1" applyFill="1" applyBorder="1" applyAlignment="1">
      <alignment horizontal="center"/>
    </xf>
    <xf numFmtId="0" fontId="4" fillId="3" borderId="44" xfId="0" applyFont="1" applyFill="1" applyBorder="1"/>
    <xf numFmtId="0" fontId="4" fillId="3" borderId="46" xfId="0" applyFont="1" applyFill="1" applyBorder="1"/>
    <xf numFmtId="0" fontId="3" fillId="3" borderId="21" xfId="0" applyFont="1" applyFill="1" applyBorder="1"/>
    <xf numFmtId="0" fontId="3" fillId="3" borderId="5" xfId="0" applyFont="1" applyFill="1" applyBorder="1" applyAlignment="1">
      <alignment horizontal="center" vertical="center" wrapText="1"/>
    </xf>
    <xf numFmtId="3" fontId="12" fillId="0" borderId="18" xfId="0" applyNumberFormat="1" applyFont="1" applyFill="1" applyBorder="1"/>
    <xf numFmtId="3" fontId="12" fillId="0" borderId="16" xfId="0" applyNumberFormat="1" applyFont="1" applyFill="1" applyBorder="1"/>
    <xf numFmtId="3" fontId="12" fillId="0" borderId="15" xfId="0" applyNumberFormat="1" applyFont="1" applyFill="1" applyBorder="1"/>
    <xf numFmtId="164" fontId="12" fillId="0" borderId="27" xfId="0" applyNumberFormat="1" applyFont="1" applyFill="1" applyBorder="1"/>
    <xf numFmtId="164" fontId="12" fillId="0" borderId="19" xfId="0" applyNumberFormat="1" applyFont="1" applyFill="1" applyBorder="1"/>
    <xf numFmtId="3" fontId="12" fillId="0" borderId="1" xfId="0" applyNumberFormat="1" applyFont="1" applyFill="1" applyBorder="1"/>
    <xf numFmtId="3" fontId="12" fillId="0" borderId="40" xfId="0" applyNumberFormat="1" applyFont="1" applyFill="1" applyBorder="1"/>
    <xf numFmtId="3" fontId="12" fillId="0" borderId="0" xfId="0" applyNumberFormat="1" applyFont="1" applyFill="1" applyBorder="1"/>
    <xf numFmtId="3" fontId="12" fillId="0" borderId="76" xfId="0" applyNumberFormat="1" applyFont="1" applyFill="1" applyBorder="1"/>
    <xf numFmtId="3" fontId="12" fillId="0" borderId="27" xfId="0" applyNumberFormat="1" applyFont="1" applyFill="1" applyBorder="1"/>
    <xf numFmtId="3" fontId="12" fillId="0" borderId="5" xfId="0" applyNumberFormat="1" applyFont="1" applyFill="1" applyBorder="1"/>
    <xf numFmtId="3" fontId="12" fillId="0" borderId="20" xfId="0" applyNumberFormat="1" applyFont="1" applyFill="1" applyBorder="1"/>
    <xf numFmtId="3" fontId="12" fillId="0" borderId="75" xfId="0" applyNumberFormat="1" applyFont="1" applyFill="1" applyBorder="1"/>
    <xf numFmtId="3" fontId="12" fillId="0" borderId="56" xfId="0" applyNumberFormat="1" applyFont="1" applyFill="1" applyBorder="1"/>
    <xf numFmtId="3" fontId="12" fillId="0" borderId="11" xfId="0" applyNumberFormat="1" applyFont="1" applyFill="1" applyBorder="1"/>
    <xf numFmtId="3" fontId="12" fillId="0" borderId="57" xfId="0" applyNumberFormat="1" applyFont="1" applyFill="1" applyBorder="1"/>
    <xf numFmtId="3" fontId="12" fillId="0" borderId="6" xfId="0" applyNumberFormat="1" applyFont="1" applyBorder="1"/>
    <xf numFmtId="3" fontId="12" fillId="0" borderId="3" xfId="0" applyNumberFormat="1" applyFont="1" applyBorder="1"/>
    <xf numFmtId="3" fontId="0" fillId="0" borderId="11" xfId="0" applyNumberFormat="1" applyBorder="1"/>
    <xf numFmtId="3" fontId="12" fillId="0" borderId="66" xfId="0" applyNumberFormat="1" applyFont="1" applyBorder="1"/>
    <xf numFmtId="3" fontId="12" fillId="0" borderId="19" xfId="0" applyNumberFormat="1" applyFont="1" applyFill="1" applyBorder="1"/>
    <xf numFmtId="0" fontId="34" fillId="0" borderId="37" xfId="0" applyFont="1" applyBorder="1"/>
    <xf numFmtId="0" fontId="34" fillId="0" borderId="11" xfId="0" applyFont="1" applyBorder="1"/>
    <xf numFmtId="0" fontId="34" fillId="0" borderId="17" xfId="0" applyFont="1" applyBorder="1"/>
    <xf numFmtId="14" fontId="34" fillId="4" borderId="14" xfId="0" applyNumberFormat="1" applyFont="1" applyFill="1" applyBorder="1" applyAlignment="1">
      <alignment horizontal="right"/>
    </xf>
    <xf numFmtId="0" fontId="34" fillId="0" borderId="0" xfId="0" applyFont="1"/>
    <xf numFmtId="10" fontId="34" fillId="4" borderId="14" xfId="0" applyNumberFormat="1" applyFont="1" applyFill="1" applyBorder="1" applyAlignment="1">
      <alignment horizontal="right"/>
    </xf>
    <xf numFmtId="0" fontId="34" fillId="0" borderId="2" xfId="0" applyFont="1" applyBorder="1"/>
    <xf numFmtId="0" fontId="34" fillId="0" borderId="34" xfId="0" applyFont="1" applyBorder="1"/>
    <xf numFmtId="9" fontId="34" fillId="0" borderId="35" xfId="0" applyNumberFormat="1" applyFont="1" applyBorder="1"/>
    <xf numFmtId="0" fontId="34" fillId="0" borderId="27" xfId="0" applyFont="1" applyBorder="1"/>
    <xf numFmtId="0" fontId="34" fillId="0" borderId="20" xfId="0" applyFont="1" applyBorder="1"/>
    <xf numFmtId="0" fontId="34" fillId="0" borderId="28" xfId="0" applyFont="1" applyBorder="1"/>
    <xf numFmtId="0" fontId="34" fillId="0" borderId="15" xfId="0" applyFont="1" applyBorder="1"/>
    <xf numFmtId="10" fontId="34" fillId="4" borderId="35" xfId="0" applyNumberFormat="1" applyFont="1" applyFill="1" applyBorder="1" applyAlignment="1"/>
    <xf numFmtId="10" fontId="34" fillId="4" borderId="57" xfId="0" applyNumberFormat="1" applyFont="1" applyFill="1" applyBorder="1" applyAlignment="1"/>
    <xf numFmtId="10" fontId="34" fillId="4" borderId="20" xfId="0" applyNumberFormat="1" applyFont="1" applyFill="1" applyBorder="1"/>
    <xf numFmtId="10" fontId="34" fillId="4" borderId="29" xfId="0" applyNumberFormat="1" applyFont="1" applyFill="1" applyBorder="1"/>
    <xf numFmtId="10" fontId="34" fillId="4" borderId="77" xfId="0" applyNumberFormat="1" applyFont="1" applyFill="1" applyBorder="1"/>
    <xf numFmtId="10" fontId="34" fillId="4" borderId="78" xfId="0" applyNumberFormat="1" applyFont="1" applyFill="1" applyBorder="1"/>
    <xf numFmtId="10" fontId="34" fillId="4" borderId="60" xfId="0" applyNumberFormat="1" applyFont="1" applyFill="1" applyBorder="1"/>
    <xf numFmtId="0" fontId="34" fillId="4" borderId="9" xfId="0" applyFont="1" applyFill="1" applyBorder="1"/>
    <xf numFmtId="0" fontId="34" fillId="0" borderId="77" xfId="0" applyFont="1" applyBorder="1"/>
    <xf numFmtId="0" fontId="34" fillId="0" borderId="78" xfId="0" applyFont="1" applyBorder="1"/>
    <xf numFmtId="0" fontId="34" fillId="0" borderId="60" xfId="0" applyFont="1" applyBorder="1"/>
    <xf numFmtId="10" fontId="34" fillId="4" borderId="35" xfId="0" applyNumberFormat="1" applyFont="1" applyFill="1" applyBorder="1"/>
    <xf numFmtId="3" fontId="27" fillId="4" borderId="60" xfId="0" applyNumberFormat="1" applyFont="1" applyFill="1" applyBorder="1"/>
    <xf numFmtId="4" fontId="27" fillId="4" borderId="14" xfId="0" applyNumberFormat="1" applyFont="1" applyFill="1" applyBorder="1"/>
    <xf numFmtId="3" fontId="34" fillId="4" borderId="18" xfId="0" applyNumberFormat="1" applyFont="1" applyFill="1" applyBorder="1"/>
    <xf numFmtId="3" fontId="34" fillId="4" borderId="16" xfId="0" applyNumberFormat="1" applyFont="1" applyFill="1" applyBorder="1"/>
    <xf numFmtId="3" fontId="34" fillId="4" borderId="12" xfId="0" applyNumberFormat="1" applyFont="1" applyFill="1" applyBorder="1"/>
    <xf numFmtId="0" fontId="34" fillId="4" borderId="61" xfId="0" applyFont="1" applyFill="1" applyBorder="1" applyAlignment="1">
      <alignment horizontal="center"/>
    </xf>
    <xf numFmtId="0" fontId="34" fillId="4" borderId="27" xfId="0" applyFont="1" applyFill="1" applyBorder="1" applyAlignment="1"/>
    <xf numFmtId="3" fontId="34" fillId="4" borderId="27" xfId="0" applyNumberFormat="1" applyFont="1" applyFill="1" applyBorder="1" applyAlignment="1"/>
    <xf numFmtId="14" fontId="34" fillId="4" borderId="27" xfId="0" applyNumberFormat="1" applyFont="1" applyFill="1" applyBorder="1" applyAlignment="1"/>
    <xf numFmtId="10" fontId="34" fillId="4" borderId="27" xfId="0" applyNumberFormat="1" applyFont="1" applyFill="1" applyBorder="1" applyAlignment="1"/>
    <xf numFmtId="0" fontId="34" fillId="4" borderId="20" xfId="0" applyFont="1" applyFill="1" applyBorder="1" applyAlignment="1"/>
    <xf numFmtId="0" fontId="34" fillId="4" borderId="27" xfId="0" applyFont="1" applyFill="1" applyBorder="1" applyAlignment="1">
      <alignment horizontal="center"/>
    </xf>
    <xf numFmtId="0" fontId="34" fillId="4" borderId="20" xfId="0" applyFont="1" applyFill="1" applyBorder="1" applyAlignment="1">
      <alignment horizontal="center"/>
    </xf>
    <xf numFmtId="0" fontId="34" fillId="4" borderId="62" xfId="0" applyFont="1" applyFill="1" applyBorder="1" applyAlignment="1">
      <alignment horizontal="center"/>
    </xf>
    <xf numFmtId="0" fontId="34" fillId="4" borderId="28" xfId="0" applyFont="1" applyFill="1" applyBorder="1" applyAlignment="1">
      <alignment horizontal="center"/>
    </xf>
    <xf numFmtId="0" fontId="34" fillId="4" borderId="29" xfId="0" applyFont="1" applyFill="1" applyBorder="1" applyAlignment="1">
      <alignment horizontal="center"/>
    </xf>
    <xf numFmtId="0" fontId="34" fillId="0" borderId="61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0" fontId="34" fillId="0" borderId="28" xfId="0" applyFont="1" applyBorder="1" applyAlignment="1">
      <alignment horizontal="center"/>
    </xf>
    <xf numFmtId="0" fontId="34" fillId="0" borderId="29" xfId="0" applyFont="1" applyBorder="1" applyAlignment="1">
      <alignment horizontal="center"/>
    </xf>
    <xf numFmtId="10" fontId="34" fillId="4" borderId="57" xfId="0" applyNumberFormat="1" applyFont="1" applyFill="1" applyBorder="1"/>
    <xf numFmtId="164" fontId="12" fillId="0" borderId="16" xfId="0" applyNumberFormat="1" applyFont="1" applyFill="1" applyBorder="1"/>
    <xf numFmtId="164" fontId="12" fillId="0" borderId="12" xfId="0" applyNumberFormat="1" applyFont="1" applyFill="1" applyBorder="1"/>
    <xf numFmtId="0" fontId="12" fillId="0" borderId="18" xfId="0" applyFont="1" applyFill="1" applyBorder="1"/>
    <xf numFmtId="0" fontId="12" fillId="0" borderId="16" xfId="0" applyFont="1" applyFill="1" applyBorder="1"/>
    <xf numFmtId="0" fontId="12" fillId="0" borderId="15" xfId="0" applyFont="1" applyFill="1" applyBorder="1"/>
    <xf numFmtId="3" fontId="12" fillId="0" borderId="4" xfId="0" applyNumberFormat="1" applyFont="1" applyFill="1" applyBorder="1"/>
    <xf numFmtId="3" fontId="12" fillId="0" borderId="34" xfId="0" applyNumberFormat="1" applyFont="1" applyFill="1" applyBorder="1"/>
    <xf numFmtId="0" fontId="12" fillId="0" borderId="34" xfId="0" applyFont="1" applyFill="1" applyBorder="1"/>
    <xf numFmtId="3" fontId="12" fillId="0" borderId="35" xfId="0" applyNumberFormat="1" applyFont="1" applyFill="1" applyBorder="1"/>
    <xf numFmtId="3" fontId="12" fillId="0" borderId="43" xfId="0" applyNumberFormat="1" applyFont="1" applyFill="1" applyBorder="1"/>
    <xf numFmtId="3" fontId="12" fillId="0" borderId="28" xfId="0" applyNumberFormat="1" applyFont="1" applyFill="1" applyBorder="1"/>
    <xf numFmtId="0" fontId="12" fillId="0" borderId="28" xfId="0" applyFont="1" applyFill="1" applyBorder="1"/>
    <xf numFmtId="3" fontId="12" fillId="0" borderId="29" xfId="0" applyNumberFormat="1" applyFont="1" applyFill="1" applyBorder="1"/>
    <xf numFmtId="2" fontId="12" fillId="0" borderId="6" xfId="0" applyNumberFormat="1" applyFont="1" applyFill="1" applyBorder="1"/>
    <xf numFmtId="2" fontId="12" fillId="0" borderId="8" xfId="0" applyNumberFormat="1" applyFont="1" applyFill="1" applyBorder="1"/>
    <xf numFmtId="14" fontId="27" fillId="0" borderId="14" xfId="0" applyNumberFormat="1" applyFont="1" applyBorder="1" applyAlignment="1">
      <alignment horizontal="right"/>
    </xf>
    <xf numFmtId="0" fontId="4" fillId="3" borderId="37" xfId="0" applyFont="1" applyFill="1" applyBorder="1" applyAlignment="1">
      <alignment horizontal="center"/>
    </xf>
    <xf numFmtId="0" fontId="4" fillId="3" borderId="47" xfId="0" applyFont="1" applyFill="1" applyBorder="1" applyAlignment="1">
      <alignment horizontal="center"/>
    </xf>
    <xf numFmtId="0" fontId="12" fillId="0" borderId="19" xfId="0" applyFont="1" applyBorder="1" applyAlignment="1">
      <alignment wrapText="1"/>
    </xf>
    <xf numFmtId="49" fontId="4" fillId="3" borderId="22" xfId="0" applyNumberFormat="1" applyFont="1" applyFill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47" xfId="0" applyFont="1" applyFill="1" applyBorder="1" applyAlignment="1">
      <alignment horizontal="center"/>
    </xf>
    <xf numFmtId="0" fontId="4" fillId="3" borderId="75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04"/>
  <sheetViews>
    <sheetView tabSelected="1" view="pageBreakPreview" zoomScale="85" zoomScaleNormal="85" zoomScaleSheetLayoutView="85" workbookViewId="0"/>
  </sheetViews>
  <sheetFormatPr defaultColWidth="11.42578125" defaultRowHeight="12.75" x14ac:dyDescent="0.2"/>
  <cols>
    <col min="1" max="1" width="5.42578125" style="5" customWidth="1"/>
    <col min="2" max="2" width="13.42578125" customWidth="1"/>
    <col min="3" max="3" width="20" customWidth="1"/>
    <col min="4" max="4" width="11.28515625" customWidth="1"/>
    <col min="5" max="5" width="15.140625" customWidth="1"/>
    <col min="6" max="6" width="12.7109375" customWidth="1"/>
    <col min="7" max="8" width="14.28515625" customWidth="1"/>
    <col min="9" max="9" width="13.5703125" bestFit="1" customWidth="1"/>
    <col min="10" max="10" width="15.42578125" customWidth="1"/>
    <col min="11" max="11" width="12.140625" bestFit="1" customWidth="1"/>
  </cols>
  <sheetData>
    <row r="1" spans="1:9" s="43" customFormat="1" x14ac:dyDescent="0.2">
      <c r="A1" s="41"/>
      <c r="B1" s="42" t="s">
        <v>390</v>
      </c>
    </row>
    <row r="2" spans="1:9" ht="13.5" thickBot="1" x14ac:dyDescent="0.25"/>
    <row r="3" spans="1:9" ht="13.5" thickBot="1" x14ac:dyDescent="0.25">
      <c r="B3" s="2" t="s">
        <v>169</v>
      </c>
      <c r="C3" s="89" t="s">
        <v>398</v>
      </c>
      <c r="D3" s="30"/>
      <c r="E3" s="36"/>
    </row>
    <row r="4" spans="1:9" ht="13.5" thickBot="1" x14ac:dyDescent="0.25">
      <c r="B4" s="2" t="s">
        <v>170</v>
      </c>
      <c r="C4" s="312" t="s">
        <v>448</v>
      </c>
      <c r="D4" t="s">
        <v>396</v>
      </c>
    </row>
    <row r="6" spans="1:9" x14ac:dyDescent="0.2">
      <c r="C6" s="293"/>
    </row>
    <row r="7" spans="1:9" s="42" customFormat="1" x14ac:dyDescent="0.2">
      <c r="A7" s="73">
        <v>1</v>
      </c>
      <c r="B7" s="42" t="s">
        <v>200</v>
      </c>
    </row>
    <row r="9" spans="1:9" ht="13.5" thickBot="1" x14ac:dyDescent="0.25"/>
    <row r="10" spans="1:9" x14ac:dyDescent="0.2">
      <c r="A10" s="5" t="s">
        <v>138</v>
      </c>
      <c r="B10" s="101" t="s">
        <v>82</v>
      </c>
      <c r="C10" s="102"/>
      <c r="D10" s="102"/>
      <c r="E10" s="53" t="s">
        <v>399</v>
      </c>
      <c r="F10" s="12"/>
      <c r="G10" s="12"/>
      <c r="H10" s="32"/>
    </row>
    <row r="11" spans="1:9" x14ac:dyDescent="0.2">
      <c r="B11" s="103" t="s">
        <v>201</v>
      </c>
      <c r="C11" s="104"/>
      <c r="D11" s="104"/>
      <c r="E11" s="54" t="s">
        <v>400</v>
      </c>
      <c r="F11" s="14"/>
      <c r="G11" s="14"/>
      <c r="H11" s="38"/>
    </row>
    <row r="12" spans="1:9" ht="13.5" thickBot="1" x14ac:dyDescent="0.25">
      <c r="B12" s="105" t="s">
        <v>55</v>
      </c>
      <c r="C12" s="106"/>
      <c r="D12" s="106"/>
      <c r="E12" s="37" t="s">
        <v>401</v>
      </c>
      <c r="F12" s="22"/>
      <c r="G12" s="22"/>
      <c r="H12" s="31"/>
    </row>
    <row r="13" spans="1:9" s="48" customFormat="1" x14ac:dyDescent="0.2">
      <c r="A13" s="74"/>
      <c r="B13" s="46"/>
      <c r="C13" s="46"/>
      <c r="D13" s="46"/>
      <c r="E13" s="46"/>
      <c r="F13" s="71"/>
      <c r="G13" s="17"/>
      <c r="H13" s="17"/>
      <c r="I13" s="17"/>
    </row>
    <row r="14" spans="1:9" s="48" customFormat="1" ht="13.5" thickBot="1" x14ac:dyDescent="0.25">
      <c r="A14" s="74"/>
      <c r="B14" s="47"/>
      <c r="C14" s="47"/>
      <c r="D14" s="47"/>
      <c r="E14" s="47"/>
      <c r="F14" s="71"/>
      <c r="G14" s="17"/>
      <c r="H14" s="17"/>
      <c r="I14" s="17"/>
    </row>
    <row r="15" spans="1:9" ht="13.5" thickBot="1" x14ac:dyDescent="0.25">
      <c r="A15" s="5" t="s">
        <v>139</v>
      </c>
      <c r="B15" s="189"/>
      <c r="C15" s="189"/>
      <c r="D15" s="189"/>
      <c r="E15" s="80"/>
      <c r="F15" s="152" t="s">
        <v>76</v>
      </c>
      <c r="G15" s="223" t="s">
        <v>347</v>
      </c>
      <c r="H15" s="125" t="s">
        <v>81</v>
      </c>
      <c r="I15" s="8"/>
    </row>
    <row r="16" spans="1:9" x14ac:dyDescent="0.2">
      <c r="B16" s="107" t="s">
        <v>202</v>
      </c>
      <c r="C16" s="108"/>
      <c r="D16" s="108"/>
      <c r="E16" s="110" t="s">
        <v>25</v>
      </c>
      <c r="F16" s="50" t="s">
        <v>402</v>
      </c>
      <c r="G16" s="236" t="s">
        <v>402</v>
      </c>
      <c r="H16" s="64" t="s">
        <v>402</v>
      </c>
      <c r="I16" s="8"/>
    </row>
    <row r="17" spans="1:9" x14ac:dyDescent="0.2">
      <c r="B17" s="107"/>
      <c r="C17" s="108"/>
      <c r="D17" s="108"/>
      <c r="E17" s="109" t="s">
        <v>23</v>
      </c>
      <c r="F17" s="55" t="s">
        <v>403</v>
      </c>
      <c r="G17" s="59" t="s">
        <v>404</v>
      </c>
      <c r="H17" s="49" t="s">
        <v>405</v>
      </c>
      <c r="I17" s="8"/>
    </row>
    <row r="18" spans="1:9" ht="13.5" thickBot="1" x14ac:dyDescent="0.25">
      <c r="B18" s="105"/>
      <c r="C18" s="106"/>
      <c r="D18" s="106"/>
      <c r="E18" s="130" t="s">
        <v>24</v>
      </c>
      <c r="F18" s="61" t="s">
        <v>434</v>
      </c>
      <c r="G18" s="65" t="s">
        <v>404</v>
      </c>
      <c r="H18" s="217" t="s">
        <v>410</v>
      </c>
      <c r="I18" s="8"/>
    </row>
    <row r="19" spans="1:9" s="48" customFormat="1" x14ac:dyDescent="0.2">
      <c r="A19" s="74"/>
      <c r="B19" s="79"/>
      <c r="C19" s="79"/>
      <c r="D19" s="79"/>
      <c r="E19" s="79"/>
      <c r="F19" s="234"/>
      <c r="G19" s="234"/>
      <c r="H19" s="234"/>
      <c r="I19" s="17"/>
    </row>
    <row r="20" spans="1:9" s="48" customFormat="1" ht="13.5" thickBot="1" x14ac:dyDescent="0.25">
      <c r="A20" s="74"/>
      <c r="B20" s="79"/>
      <c r="C20" s="79"/>
      <c r="D20" s="79"/>
      <c r="E20" s="79"/>
      <c r="F20" s="234"/>
      <c r="G20" s="234"/>
      <c r="H20" s="234"/>
      <c r="I20" s="17"/>
    </row>
    <row r="21" spans="1:9" s="48" customFormat="1" ht="13.5" thickBot="1" x14ac:dyDescent="0.25">
      <c r="A21" s="74" t="s">
        <v>140</v>
      </c>
      <c r="B21" s="8"/>
      <c r="C21" s="8"/>
      <c r="E21" s="11"/>
      <c r="F21" s="202" t="s">
        <v>76</v>
      </c>
      <c r="G21" s="203" t="s">
        <v>348</v>
      </c>
      <c r="H21" s="204" t="s">
        <v>81</v>
      </c>
      <c r="I21" s="17"/>
    </row>
    <row r="22" spans="1:9" s="48" customFormat="1" x14ac:dyDescent="0.2">
      <c r="B22" s="294" t="s">
        <v>349</v>
      </c>
      <c r="C22" s="102"/>
      <c r="D22" s="102"/>
      <c r="E22" s="129" t="s">
        <v>25</v>
      </c>
      <c r="F22" s="85" t="s">
        <v>402</v>
      </c>
      <c r="G22" s="86" t="s">
        <v>402</v>
      </c>
      <c r="H22" s="87" t="s">
        <v>402</v>
      </c>
      <c r="I22" s="17"/>
    </row>
    <row r="23" spans="1:9" s="48" customFormat="1" x14ac:dyDescent="0.2">
      <c r="A23" s="74"/>
      <c r="B23" s="107"/>
      <c r="C23" s="108"/>
      <c r="D23" s="108"/>
      <c r="E23" s="109" t="s">
        <v>23</v>
      </c>
      <c r="F23" s="55" t="s">
        <v>402</v>
      </c>
      <c r="G23" s="59" t="s">
        <v>402</v>
      </c>
      <c r="H23" s="60" t="s">
        <v>402</v>
      </c>
      <c r="I23" s="17"/>
    </row>
    <row r="24" spans="1:9" s="48" customFormat="1" ht="13.5" thickBot="1" x14ac:dyDescent="0.25">
      <c r="A24" s="74"/>
      <c r="B24" s="105"/>
      <c r="C24" s="106"/>
      <c r="D24" s="106"/>
      <c r="E24" s="130" t="s">
        <v>24</v>
      </c>
      <c r="F24" s="61" t="s">
        <v>402</v>
      </c>
      <c r="G24" s="62" t="s">
        <v>402</v>
      </c>
      <c r="H24" s="63" t="s">
        <v>402</v>
      </c>
      <c r="I24" s="17"/>
    </row>
    <row r="25" spans="1:9" s="48" customFormat="1" x14ac:dyDescent="0.2">
      <c r="A25" s="74"/>
      <c r="B25" s="79"/>
      <c r="C25" s="79"/>
      <c r="D25" s="79"/>
      <c r="E25" s="79"/>
      <c r="F25" s="234"/>
      <c r="G25" s="234"/>
      <c r="H25" s="234"/>
      <c r="I25" s="17"/>
    </row>
    <row r="26" spans="1:9" s="48" customFormat="1" ht="13.5" thickBot="1" x14ac:dyDescent="0.25">
      <c r="A26" s="74"/>
      <c r="B26" s="79"/>
      <c r="C26" s="79"/>
      <c r="D26" s="79"/>
      <c r="E26" s="79"/>
      <c r="F26" s="234"/>
      <c r="G26" s="234"/>
      <c r="H26" s="234"/>
      <c r="I26" s="17"/>
    </row>
    <row r="27" spans="1:9" x14ac:dyDescent="0.2">
      <c r="A27" s="5" t="s">
        <v>203</v>
      </c>
      <c r="B27" s="294" t="s">
        <v>346</v>
      </c>
      <c r="C27" s="111"/>
      <c r="D27" s="313">
        <v>0.17369999999999999</v>
      </c>
      <c r="E27" s="8"/>
      <c r="F27" s="9"/>
      <c r="G27" s="8"/>
    </row>
    <row r="28" spans="1:9" ht="13.5" thickBot="1" x14ac:dyDescent="0.25">
      <c r="B28" s="105"/>
      <c r="C28" s="112" t="s">
        <v>106</v>
      </c>
      <c r="D28" s="498" t="s">
        <v>447</v>
      </c>
    </row>
    <row r="31" spans="1:9" s="42" customFormat="1" x14ac:dyDescent="0.2">
      <c r="A31" s="73">
        <v>2</v>
      </c>
      <c r="B31" s="42" t="s">
        <v>22</v>
      </c>
    </row>
    <row r="32" spans="1:9" x14ac:dyDescent="0.2">
      <c r="A32" s="91"/>
    </row>
    <row r="33" spans="1:7" x14ac:dyDescent="0.2">
      <c r="A33" s="91"/>
    </row>
    <row r="34" spans="1:7" s="3" customFormat="1" x14ac:dyDescent="0.2">
      <c r="A34" s="91" t="s">
        <v>141</v>
      </c>
      <c r="B34" s="13" t="s">
        <v>193</v>
      </c>
    </row>
    <row r="35" spans="1:7" s="3" customFormat="1" ht="13.5" thickBot="1" x14ac:dyDescent="0.25">
      <c r="A35" s="91"/>
      <c r="B35" s="13"/>
    </row>
    <row r="36" spans="1:7" x14ac:dyDescent="0.2">
      <c r="A36" s="91"/>
      <c r="B36" s="101" t="s">
        <v>8</v>
      </c>
      <c r="C36" s="102"/>
      <c r="D36" s="102"/>
      <c r="E36" s="56" t="s">
        <v>398</v>
      </c>
      <c r="F36" s="21"/>
    </row>
    <row r="37" spans="1:7" x14ac:dyDescent="0.2">
      <c r="A37" s="91"/>
      <c r="B37" s="103" t="s">
        <v>3</v>
      </c>
      <c r="C37" s="104"/>
      <c r="D37" s="104"/>
      <c r="E37" s="54" t="s">
        <v>45</v>
      </c>
      <c r="F37" s="38"/>
    </row>
    <row r="38" spans="1:7" ht="24" customHeight="1" thickBot="1" x14ac:dyDescent="0.25">
      <c r="A38" s="91"/>
      <c r="B38" s="113" t="s">
        <v>4</v>
      </c>
      <c r="C38" s="114"/>
      <c r="D38" s="114"/>
      <c r="E38" s="97" t="s">
        <v>406</v>
      </c>
      <c r="F38" s="23"/>
    </row>
    <row r="39" spans="1:7" s="48" customFormat="1" ht="13.5" thickBot="1" x14ac:dyDescent="0.25">
      <c r="A39" s="93"/>
      <c r="B39" s="51"/>
      <c r="C39" s="51"/>
      <c r="D39" s="51"/>
      <c r="E39" s="98"/>
      <c r="F39" s="100"/>
    </row>
    <row r="40" spans="1:7" x14ac:dyDescent="0.2">
      <c r="A40" s="91"/>
      <c r="B40" s="115" t="s">
        <v>9</v>
      </c>
      <c r="C40" s="116"/>
      <c r="D40" s="116"/>
      <c r="E40" s="295" t="s">
        <v>391</v>
      </c>
      <c r="F40" s="10"/>
    </row>
    <row r="41" spans="1:7" x14ac:dyDescent="0.2">
      <c r="A41" s="91"/>
      <c r="B41" s="107" t="s">
        <v>128</v>
      </c>
      <c r="C41" s="108"/>
      <c r="D41" s="108"/>
      <c r="E41" s="99" t="s">
        <v>407</v>
      </c>
      <c r="F41" s="10"/>
    </row>
    <row r="42" spans="1:7" s="48" customFormat="1" ht="13.5" thickBot="1" x14ac:dyDescent="0.25">
      <c r="A42" s="93"/>
      <c r="B42" s="113" t="s">
        <v>129</v>
      </c>
      <c r="C42" s="114"/>
      <c r="D42" s="114"/>
      <c r="E42" s="84" t="s">
        <v>407</v>
      </c>
      <c r="F42" s="10"/>
    </row>
    <row r="43" spans="1:7" x14ac:dyDescent="0.2">
      <c r="A43" s="91"/>
      <c r="B43" s="4"/>
    </row>
    <row r="44" spans="1:7" x14ac:dyDescent="0.2">
      <c r="A44" s="91"/>
      <c r="B44" s="4"/>
    </row>
    <row r="45" spans="1:7" s="3" customFormat="1" x14ac:dyDescent="0.2">
      <c r="A45" s="91" t="s">
        <v>142</v>
      </c>
      <c r="B45" s="13" t="s">
        <v>7</v>
      </c>
    </row>
    <row r="46" spans="1:7" s="3" customFormat="1" ht="13.5" thickBot="1" x14ac:dyDescent="0.25">
      <c r="A46" s="91"/>
      <c r="B46" s="13"/>
    </row>
    <row r="47" spans="1:7" s="3" customFormat="1" x14ac:dyDescent="0.2">
      <c r="A47" s="91"/>
      <c r="B47" s="13"/>
      <c r="C47" s="239"/>
      <c r="E47" s="202" t="s">
        <v>6</v>
      </c>
      <c r="F47" s="204" t="s">
        <v>205</v>
      </c>
      <c r="G47" s="238"/>
    </row>
    <row r="48" spans="1:7" s="3" customFormat="1" ht="13.5" thickBot="1" x14ac:dyDescent="0.25">
      <c r="A48" s="91"/>
      <c r="B48" s="13"/>
      <c r="C48" s="225"/>
      <c r="E48" s="240" t="s">
        <v>233</v>
      </c>
      <c r="F48" s="241" t="s">
        <v>351</v>
      </c>
      <c r="G48" s="238"/>
    </row>
    <row r="49" spans="1:7" x14ac:dyDescent="0.2">
      <c r="A49" s="91"/>
      <c r="B49" s="120" t="s">
        <v>0</v>
      </c>
      <c r="C49" s="224" t="s">
        <v>5</v>
      </c>
      <c r="D49" s="121"/>
      <c r="E49" s="314">
        <v>0</v>
      </c>
      <c r="F49" s="315">
        <v>0</v>
      </c>
      <c r="G49" s="10"/>
    </row>
    <row r="50" spans="1:7" s="48" customFormat="1" x14ac:dyDescent="0.2">
      <c r="A50" s="93"/>
      <c r="B50" s="122"/>
      <c r="C50" s="232" t="s">
        <v>14</v>
      </c>
      <c r="D50" s="231"/>
      <c r="E50" s="316">
        <v>0</v>
      </c>
      <c r="F50" s="317">
        <v>0</v>
      </c>
      <c r="G50" s="237"/>
    </row>
    <row r="51" spans="1:7" x14ac:dyDescent="0.2">
      <c r="A51" s="91"/>
      <c r="B51" s="122"/>
      <c r="C51" s="131" t="s">
        <v>13</v>
      </c>
      <c r="D51" s="190"/>
      <c r="E51" s="318">
        <f>3337.5+875</f>
        <v>4212.5</v>
      </c>
      <c r="F51" s="318">
        <f>3337.5+875</f>
        <v>4212.5</v>
      </c>
      <c r="G51" s="349"/>
    </row>
    <row r="52" spans="1:7" ht="13.5" thickBot="1" x14ac:dyDescent="0.25">
      <c r="A52" s="91"/>
      <c r="B52" s="122"/>
      <c r="C52" s="132" t="s">
        <v>103</v>
      </c>
      <c r="D52" s="226"/>
      <c r="E52" s="319">
        <v>0</v>
      </c>
      <c r="F52" s="319">
        <v>0</v>
      </c>
      <c r="G52" s="349"/>
    </row>
    <row r="53" spans="1:7" ht="13.5" thickBot="1" x14ac:dyDescent="0.25">
      <c r="A53" s="91"/>
      <c r="B53" s="117"/>
      <c r="C53" s="123" t="s">
        <v>6</v>
      </c>
      <c r="D53" s="118"/>
      <c r="E53" s="321">
        <f>SUM(E49:E52)</f>
        <v>4212.5</v>
      </c>
      <c r="F53" s="321">
        <f>SUM(F49:F52)</f>
        <v>4212.5</v>
      </c>
      <c r="G53" s="349"/>
    </row>
    <row r="54" spans="1:7" ht="13.5" thickBot="1" x14ac:dyDescent="0.25">
      <c r="A54" s="91"/>
    </row>
    <row r="55" spans="1:7" ht="13.5" thickBot="1" x14ac:dyDescent="0.25">
      <c r="A55" s="91"/>
      <c r="B55" s="117" t="s">
        <v>20</v>
      </c>
      <c r="C55" s="118"/>
      <c r="D55" s="119"/>
      <c r="E55" s="322">
        <f>2750+750</f>
        <v>3500</v>
      </c>
    </row>
    <row r="56" spans="1:7" x14ac:dyDescent="0.2">
      <c r="A56" s="91"/>
    </row>
    <row r="57" spans="1:7" x14ac:dyDescent="0.2">
      <c r="A57" s="91"/>
    </row>
    <row r="58" spans="1:7" s="3" customFormat="1" x14ac:dyDescent="0.2">
      <c r="A58" s="91" t="s">
        <v>143</v>
      </c>
      <c r="B58" s="13" t="s">
        <v>172</v>
      </c>
    </row>
    <row r="59" spans="1:7" s="3" customFormat="1" ht="13.5" thickBot="1" x14ac:dyDescent="0.25">
      <c r="A59" s="91"/>
      <c r="B59" s="13"/>
    </row>
    <row r="60" spans="1:7" ht="12.75" customHeight="1" thickBot="1" x14ac:dyDescent="0.25">
      <c r="A60" s="91"/>
      <c r="C60" s="350" t="s">
        <v>352</v>
      </c>
      <c r="D60" s="350" t="s">
        <v>353</v>
      </c>
    </row>
    <row r="61" spans="1:7" x14ac:dyDescent="0.2">
      <c r="A61" s="91"/>
      <c r="B61" s="351" t="s">
        <v>69</v>
      </c>
      <c r="C61" s="354">
        <v>0.02</v>
      </c>
      <c r="D61" s="354">
        <f>(E53-E55)/E55</f>
        <v>0.20357142857142857</v>
      </c>
      <c r="E61" s="323" t="s">
        <v>443</v>
      </c>
    </row>
    <row r="62" spans="1:7" x14ac:dyDescent="0.2">
      <c r="A62" s="91"/>
      <c r="B62" s="352" t="s">
        <v>355</v>
      </c>
      <c r="C62" s="355">
        <v>0.05</v>
      </c>
      <c r="D62" s="355">
        <f>D61</f>
        <v>0.20357142857142857</v>
      </c>
    </row>
    <row r="63" spans="1:7" ht="13.5" thickBot="1" x14ac:dyDescent="0.25">
      <c r="A63" s="91"/>
      <c r="B63" s="353" t="s">
        <v>433</v>
      </c>
      <c r="C63" s="355">
        <v>0.12</v>
      </c>
      <c r="D63" s="355">
        <f>D62</f>
        <v>0.20357142857142857</v>
      </c>
    </row>
    <row r="64" spans="1:7" s="48" customFormat="1" x14ac:dyDescent="0.2">
      <c r="A64" s="93"/>
      <c r="B64" s="47"/>
      <c r="C64" s="68" t="s">
        <v>432</v>
      </c>
      <c r="D64" s="47"/>
      <c r="E64" s="17"/>
    </row>
    <row r="65" spans="1:7" s="48" customFormat="1" x14ac:dyDescent="0.2">
      <c r="A65" s="93"/>
      <c r="B65" s="47"/>
      <c r="C65" s="68"/>
      <c r="D65" s="47"/>
      <c r="E65" s="17"/>
    </row>
    <row r="66" spans="1:7" s="48" customFormat="1" x14ac:dyDescent="0.2">
      <c r="A66" s="93" t="s">
        <v>144</v>
      </c>
      <c r="B66" s="27" t="s">
        <v>204</v>
      </c>
      <c r="C66" s="68"/>
      <c r="D66" s="47"/>
      <c r="E66" s="17"/>
    </row>
    <row r="67" spans="1:7" s="48" customFormat="1" ht="13.5" thickBot="1" x14ac:dyDescent="0.25">
      <c r="A67" s="93"/>
      <c r="B67" s="47"/>
      <c r="C67" s="68"/>
      <c r="D67" s="47"/>
      <c r="E67" s="17"/>
    </row>
    <row r="68" spans="1:7" s="48" customFormat="1" ht="13.5" thickBot="1" x14ac:dyDescent="0.25">
      <c r="A68" s="93"/>
      <c r="B68" s="47"/>
      <c r="C68" s="68"/>
      <c r="D68" s="47"/>
      <c r="E68" s="205" t="s">
        <v>76</v>
      </c>
      <c r="F68" s="223" t="s">
        <v>347</v>
      </c>
      <c r="G68" s="235" t="s">
        <v>81</v>
      </c>
    </row>
    <row r="69" spans="1:7" x14ac:dyDescent="0.2">
      <c r="A69" s="91"/>
      <c r="B69" s="101" t="s">
        <v>2</v>
      </c>
      <c r="C69" s="102"/>
      <c r="D69" s="129" t="s">
        <v>25</v>
      </c>
      <c r="E69" s="50" t="s">
        <v>408</v>
      </c>
      <c r="F69" s="57" t="s">
        <v>404</v>
      </c>
      <c r="G69" s="58" t="s">
        <v>410</v>
      </c>
    </row>
    <row r="70" spans="1:7" x14ac:dyDescent="0.2">
      <c r="A70" s="91"/>
      <c r="B70" s="107"/>
      <c r="C70" s="108"/>
      <c r="D70" s="109" t="s">
        <v>23</v>
      </c>
      <c r="E70" s="55" t="s">
        <v>409</v>
      </c>
      <c r="F70" s="59" t="s">
        <v>404</v>
      </c>
      <c r="G70" s="60" t="s">
        <v>410</v>
      </c>
    </row>
    <row r="71" spans="1:7" ht="13.5" thickBot="1" x14ac:dyDescent="0.25">
      <c r="A71" s="91"/>
      <c r="B71" s="105"/>
      <c r="C71" s="106"/>
      <c r="D71" s="130" t="s">
        <v>24</v>
      </c>
      <c r="E71" s="61" t="s">
        <v>402</v>
      </c>
      <c r="F71" s="62" t="s">
        <v>402</v>
      </c>
      <c r="G71" s="63" t="s">
        <v>402</v>
      </c>
    </row>
    <row r="72" spans="1:7" x14ac:dyDescent="0.2">
      <c r="A72" s="91"/>
      <c r="B72" s="8"/>
      <c r="C72" s="8"/>
      <c r="D72" s="8"/>
    </row>
    <row r="73" spans="1:7" x14ac:dyDescent="0.2">
      <c r="A73" s="91"/>
      <c r="B73" s="8"/>
      <c r="C73" s="8"/>
      <c r="D73" s="8"/>
    </row>
    <row r="74" spans="1:7" s="48" customFormat="1" x14ac:dyDescent="0.2">
      <c r="A74" s="93" t="s">
        <v>145</v>
      </c>
      <c r="B74" s="66" t="s">
        <v>190</v>
      </c>
      <c r="C74" s="67"/>
    </row>
    <row r="75" spans="1:7" ht="13.5" thickBot="1" x14ac:dyDescent="0.25">
      <c r="A75" s="94"/>
      <c r="B75" s="6"/>
      <c r="C75" s="6"/>
    </row>
    <row r="76" spans="1:7" ht="13.5" thickBot="1" x14ac:dyDescent="0.25">
      <c r="A76" s="91"/>
      <c r="B76" s="133" t="s">
        <v>17</v>
      </c>
      <c r="C76" s="134"/>
      <c r="D76" s="191"/>
      <c r="E76" s="201" t="s">
        <v>15</v>
      </c>
      <c r="G76" s="8"/>
    </row>
    <row r="77" spans="1:7" x14ac:dyDescent="0.2">
      <c r="A77" s="91"/>
      <c r="B77" s="135" t="s">
        <v>18</v>
      </c>
      <c r="C77" s="136"/>
      <c r="D77" s="192"/>
      <c r="E77" s="324">
        <v>111.095</v>
      </c>
      <c r="F77" s="356"/>
      <c r="G77" s="8"/>
    </row>
    <row r="78" spans="1:7" x14ac:dyDescent="0.2">
      <c r="A78" s="91"/>
      <c r="B78" s="135" t="s">
        <v>356</v>
      </c>
      <c r="C78" s="136"/>
      <c r="D78" s="192"/>
      <c r="E78" s="434">
        <v>601.5</v>
      </c>
      <c r="F78" s="356"/>
      <c r="G78" s="8"/>
    </row>
    <row r="79" spans="1:7" ht="13.5" thickBot="1" x14ac:dyDescent="0.25">
      <c r="A79" s="91"/>
      <c r="B79" s="137" t="s">
        <v>19</v>
      </c>
      <c r="C79" s="138"/>
      <c r="D79" s="193"/>
      <c r="E79" s="325">
        <v>0</v>
      </c>
      <c r="F79" s="356"/>
      <c r="G79" s="8"/>
    </row>
    <row r="80" spans="1:7" ht="13.5" thickBot="1" x14ac:dyDescent="0.25">
      <c r="A80" s="91"/>
      <c r="B80" s="139"/>
      <c r="C80" s="134"/>
      <c r="D80" s="194" t="s">
        <v>207</v>
      </c>
      <c r="E80" s="326">
        <f>SUM(E77:E79)</f>
        <v>712.59500000000003</v>
      </c>
      <c r="F80" s="356"/>
      <c r="G80" s="8"/>
    </row>
    <row r="81" spans="1:10" x14ac:dyDescent="0.2">
      <c r="A81" s="91"/>
      <c r="B81" s="140" t="s">
        <v>20</v>
      </c>
      <c r="C81" s="141"/>
      <c r="D81" s="195"/>
      <c r="E81" s="327">
        <f>2750+750</f>
        <v>3500</v>
      </c>
      <c r="F81" s="356"/>
      <c r="G81" s="8"/>
    </row>
    <row r="82" spans="1:10" ht="13.5" thickBot="1" x14ac:dyDescent="0.25">
      <c r="A82" s="91"/>
      <c r="B82" s="142" t="s">
        <v>21</v>
      </c>
      <c r="C82" s="143"/>
      <c r="D82" s="196"/>
      <c r="E82" s="328">
        <v>0</v>
      </c>
      <c r="F82" s="356"/>
      <c r="G82" s="8"/>
    </row>
    <row r="83" spans="1:10" ht="13.5" thickBot="1" x14ac:dyDescent="0.25">
      <c r="A83" s="91"/>
      <c r="B83" s="139"/>
      <c r="C83" s="134"/>
      <c r="D83" s="194" t="s">
        <v>105</v>
      </c>
      <c r="E83" s="326">
        <f>SUM(E81:E82)</f>
        <v>3500</v>
      </c>
      <c r="F83" s="356"/>
      <c r="G83" s="8"/>
    </row>
    <row r="84" spans="1:10" ht="13.5" thickBot="1" x14ac:dyDescent="0.25">
      <c r="A84" s="91"/>
      <c r="B84" s="133" t="s">
        <v>16</v>
      </c>
      <c r="C84" s="134"/>
      <c r="D84" s="191"/>
      <c r="E84" s="326">
        <f>E83+E80</f>
        <v>4212.5950000000003</v>
      </c>
      <c r="F84" s="356"/>
      <c r="G84" s="8"/>
    </row>
    <row r="85" spans="1:10" x14ac:dyDescent="0.2">
      <c r="A85" s="91"/>
    </row>
    <row r="86" spans="1:10" x14ac:dyDescent="0.2">
      <c r="A86" s="91"/>
    </row>
    <row r="87" spans="1:10" s="42" customFormat="1" x14ac:dyDescent="0.2">
      <c r="A87" s="73">
        <v>3</v>
      </c>
      <c r="B87" s="42" t="s">
        <v>191</v>
      </c>
    </row>
    <row r="88" spans="1:10" s="20" customFormat="1" x14ac:dyDescent="0.2">
      <c r="A88" s="92"/>
    </row>
    <row r="90" spans="1:10" x14ac:dyDescent="0.2">
      <c r="A90" s="5" t="s">
        <v>146</v>
      </c>
      <c r="B90" s="26" t="s">
        <v>357</v>
      </c>
      <c r="C90" s="8"/>
      <c r="D90" s="8"/>
      <c r="E90" s="8"/>
      <c r="F90" s="8"/>
      <c r="G90" s="8"/>
      <c r="H90" s="8"/>
      <c r="I90" s="8"/>
      <c r="J90" s="8"/>
    </row>
    <row r="91" spans="1:10" ht="13.5" thickBot="1" x14ac:dyDescent="0.25">
      <c r="B91" s="8"/>
      <c r="C91" s="8"/>
      <c r="D91" s="8"/>
      <c r="E91" s="8"/>
      <c r="F91" s="8"/>
      <c r="G91" s="8"/>
      <c r="H91" s="8"/>
      <c r="I91" s="8"/>
      <c r="J91" s="8"/>
    </row>
    <row r="92" spans="1:10" ht="13.5" thickBot="1" x14ac:dyDescent="0.25">
      <c r="B92" s="44"/>
      <c r="C92" s="45"/>
      <c r="D92" s="216" t="s">
        <v>130</v>
      </c>
      <c r="E92" s="144" t="s">
        <v>10</v>
      </c>
      <c r="F92" s="144" t="s">
        <v>358</v>
      </c>
      <c r="G92" s="8"/>
      <c r="H92" s="8"/>
      <c r="I92" s="8"/>
    </row>
    <row r="93" spans="1:10" x14ac:dyDescent="0.2">
      <c r="B93" s="145" t="s">
        <v>46</v>
      </c>
      <c r="C93" s="146"/>
      <c r="D93" s="329">
        <v>0</v>
      </c>
      <c r="E93" s="76">
        <v>0</v>
      </c>
      <c r="F93" s="11"/>
      <c r="G93" s="8"/>
      <c r="H93" s="8"/>
      <c r="I93" s="8"/>
    </row>
    <row r="94" spans="1:10" ht="38.25" x14ac:dyDescent="0.2">
      <c r="B94" s="147" t="s">
        <v>40</v>
      </c>
      <c r="C94" s="148"/>
      <c r="D94" s="417">
        <v>34.44</v>
      </c>
      <c r="E94" s="418">
        <v>113.1859940652819</v>
      </c>
      <c r="F94" s="501" t="s">
        <v>442</v>
      </c>
      <c r="G94" s="357"/>
      <c r="H94" s="357"/>
      <c r="I94" s="8"/>
    </row>
    <row r="95" spans="1:10" x14ac:dyDescent="0.2">
      <c r="B95" s="103" t="s">
        <v>41</v>
      </c>
      <c r="C95" s="185"/>
      <c r="D95" s="358">
        <v>0</v>
      </c>
      <c r="E95" s="359">
        <v>0</v>
      </c>
      <c r="F95" s="186"/>
      <c r="G95" s="357"/>
      <c r="H95" s="357"/>
      <c r="I95" s="8"/>
    </row>
    <row r="96" spans="1:10" ht="13.5" thickBot="1" x14ac:dyDescent="0.25">
      <c r="B96" s="145" t="s">
        <v>103</v>
      </c>
      <c r="C96" s="146"/>
      <c r="D96" s="360">
        <v>0</v>
      </c>
      <c r="E96" s="361">
        <v>0</v>
      </c>
      <c r="F96" s="11"/>
      <c r="G96" s="357"/>
      <c r="H96" s="357"/>
      <c r="I96" s="8"/>
    </row>
    <row r="97" spans="1:11" ht="13.5" thickBot="1" x14ac:dyDescent="0.25">
      <c r="B97" s="149"/>
      <c r="C97" s="197" t="s">
        <v>208</v>
      </c>
      <c r="D97" s="362">
        <f>SUM(D93:D96)</f>
        <v>34.44</v>
      </c>
      <c r="E97" s="363">
        <f>SUM(E93:E96)</f>
        <v>113.1859940652819</v>
      </c>
      <c r="F97" s="36"/>
      <c r="G97" s="357"/>
      <c r="H97" s="357"/>
      <c r="I97" s="8"/>
    </row>
    <row r="98" spans="1:11" s="17" customFormat="1" ht="13.5" thickBot="1" x14ac:dyDescent="0.25">
      <c r="A98" s="19"/>
      <c r="B98" s="215"/>
      <c r="C98" s="214"/>
      <c r="D98" s="364"/>
      <c r="E98" s="364"/>
      <c r="G98" s="357"/>
      <c r="H98" s="357"/>
    </row>
    <row r="99" spans="1:11" ht="13.5" thickBot="1" x14ac:dyDescent="0.25">
      <c r="B99" s="150"/>
      <c r="C99" s="198" t="s">
        <v>183</v>
      </c>
      <c r="D99" s="483">
        <v>64.273972602739732</v>
      </c>
      <c r="E99" s="484">
        <f>D99+12</f>
        <v>76.273972602739732</v>
      </c>
      <c r="F99" s="332" t="s">
        <v>444</v>
      </c>
      <c r="G99" s="357"/>
      <c r="H99" s="357"/>
      <c r="I99" s="8"/>
    </row>
    <row r="100" spans="1:11" x14ac:dyDescent="0.2">
      <c r="B100" s="8"/>
      <c r="C100" s="8"/>
      <c r="D100" s="8"/>
      <c r="E100" s="8"/>
      <c r="F100" s="8"/>
      <c r="G100" s="8"/>
      <c r="H100" s="8"/>
      <c r="I100" s="8"/>
      <c r="J100" s="8"/>
    </row>
    <row r="101" spans="1:11" x14ac:dyDescent="0.2">
      <c r="B101" s="8"/>
      <c r="C101" s="8"/>
      <c r="D101" s="8"/>
      <c r="E101" s="8"/>
      <c r="F101" s="8"/>
      <c r="G101" s="8"/>
      <c r="H101" s="8"/>
      <c r="I101" s="8"/>
      <c r="J101" s="8"/>
    </row>
    <row r="102" spans="1:11" x14ac:dyDescent="0.2">
      <c r="A102" s="5" t="s">
        <v>147</v>
      </c>
      <c r="B102" s="26" t="s">
        <v>54</v>
      </c>
      <c r="C102" s="8"/>
      <c r="D102" s="8"/>
      <c r="E102" s="8"/>
      <c r="F102" s="8"/>
      <c r="G102" s="8"/>
      <c r="H102" s="8"/>
      <c r="I102" s="8"/>
      <c r="J102" s="8"/>
    </row>
    <row r="103" spans="1:11" ht="13.5" thickBot="1" x14ac:dyDescent="0.25">
      <c r="B103" s="8"/>
      <c r="C103" s="8"/>
      <c r="D103" s="8"/>
      <c r="E103" s="8"/>
      <c r="F103" s="8"/>
      <c r="G103" s="8"/>
      <c r="H103" s="8"/>
      <c r="I103" s="8"/>
      <c r="J103" s="8"/>
    </row>
    <row r="104" spans="1:11" ht="13.5" thickBot="1" x14ac:dyDescent="0.25">
      <c r="B104" s="22"/>
      <c r="C104" s="31"/>
      <c r="D104" s="297" t="s">
        <v>359</v>
      </c>
      <c r="E104" s="153" t="s">
        <v>49</v>
      </c>
      <c r="F104" s="154" t="s">
        <v>50</v>
      </c>
      <c r="G104" s="153" t="s">
        <v>397</v>
      </c>
      <c r="H104" s="153" t="s">
        <v>51</v>
      </c>
      <c r="I104" s="153" t="s">
        <v>52</v>
      </c>
      <c r="J104" s="125" t="s">
        <v>53</v>
      </c>
      <c r="K104" s="8"/>
    </row>
    <row r="105" spans="1:11" x14ac:dyDescent="0.2">
      <c r="B105" s="107" t="s">
        <v>46</v>
      </c>
      <c r="C105" s="126"/>
      <c r="D105" s="419">
        <v>0</v>
      </c>
      <c r="E105" s="420">
        <v>0</v>
      </c>
      <c r="F105" s="421">
        <v>0</v>
      </c>
      <c r="G105" s="420">
        <v>0</v>
      </c>
      <c r="H105" s="420">
        <v>0</v>
      </c>
      <c r="I105" s="421">
        <v>0</v>
      </c>
      <c r="J105" s="422">
        <v>0</v>
      </c>
    </row>
    <row r="106" spans="1:11" ht="63.75" x14ac:dyDescent="0.2">
      <c r="B106" s="103" t="s">
        <v>40</v>
      </c>
      <c r="C106" s="127"/>
      <c r="D106" s="317">
        <v>0</v>
      </c>
      <c r="E106" s="423">
        <v>1500</v>
      </c>
      <c r="F106" s="423"/>
      <c r="G106" s="423">
        <f>1837.5+875</f>
        <v>2712.5</v>
      </c>
      <c r="H106" s="423">
        <v>0</v>
      </c>
      <c r="I106" s="424">
        <v>0</v>
      </c>
      <c r="J106" s="425">
        <v>0</v>
      </c>
      <c r="K106" s="501" t="s">
        <v>411</v>
      </c>
    </row>
    <row r="107" spans="1:11" x14ac:dyDescent="0.2">
      <c r="B107" s="103" t="s">
        <v>41</v>
      </c>
      <c r="C107" s="127"/>
      <c r="D107" s="317">
        <v>0</v>
      </c>
      <c r="E107" s="423">
        <v>0</v>
      </c>
      <c r="F107" s="424">
        <v>0</v>
      </c>
      <c r="G107" s="423">
        <v>0</v>
      </c>
      <c r="H107" s="423">
        <v>0</v>
      </c>
      <c r="I107" s="424">
        <v>0</v>
      </c>
      <c r="J107" s="425">
        <v>0</v>
      </c>
      <c r="K107" s="77"/>
    </row>
    <row r="108" spans="1:11" ht="13.5" thickBot="1" x14ac:dyDescent="0.25">
      <c r="B108" s="107" t="s">
        <v>103</v>
      </c>
      <c r="C108" s="126"/>
      <c r="D108" s="419">
        <v>0</v>
      </c>
      <c r="E108" s="420">
        <v>0</v>
      </c>
      <c r="F108" s="421">
        <v>0</v>
      </c>
      <c r="G108" s="420">
        <v>0</v>
      </c>
      <c r="H108" s="420">
        <v>0</v>
      </c>
      <c r="I108" s="421">
        <v>0</v>
      </c>
      <c r="J108" s="422">
        <v>0</v>
      </c>
      <c r="K108" s="77"/>
    </row>
    <row r="109" spans="1:11" ht="13.5" thickBot="1" x14ac:dyDescent="0.25">
      <c r="B109" s="151"/>
      <c r="C109" s="199" t="s">
        <v>209</v>
      </c>
      <c r="D109" s="426">
        <f>SUM(D105:D108)</f>
        <v>0</v>
      </c>
      <c r="E109" s="427">
        <f t="shared" ref="E109:J109" si="0">SUM(E105:E108)</f>
        <v>1500</v>
      </c>
      <c r="F109" s="428">
        <f t="shared" si="0"/>
        <v>0</v>
      </c>
      <c r="G109" s="427">
        <f t="shared" si="0"/>
        <v>2712.5</v>
      </c>
      <c r="H109" s="427">
        <f t="shared" si="0"/>
        <v>0</v>
      </c>
      <c r="I109" s="428">
        <f t="shared" si="0"/>
        <v>0</v>
      </c>
      <c r="J109" s="429">
        <f t="shared" si="0"/>
        <v>0</v>
      </c>
      <c r="K109" s="77"/>
    </row>
    <row r="110" spans="1:11" s="17" customFormat="1" ht="13.5" thickBot="1" x14ac:dyDescent="0.25">
      <c r="A110" s="19"/>
      <c r="B110" s="189"/>
      <c r="C110" s="212"/>
      <c r="D110" s="337"/>
      <c r="E110" s="337"/>
      <c r="F110" s="337"/>
      <c r="G110" s="337"/>
      <c r="H110" s="337"/>
      <c r="I110" s="337"/>
      <c r="J110" s="337"/>
      <c r="K110" s="79"/>
    </row>
    <row r="111" spans="1:11" ht="77.25" thickBot="1" x14ac:dyDescent="0.25">
      <c r="B111" s="105"/>
      <c r="C111" s="200" t="s">
        <v>167</v>
      </c>
      <c r="D111" s="414">
        <v>0</v>
      </c>
      <c r="E111" s="415">
        <v>0</v>
      </c>
      <c r="F111" s="337">
        <v>500</v>
      </c>
      <c r="G111" s="415">
        <v>1000</v>
      </c>
      <c r="H111" s="415">
        <v>0</v>
      </c>
      <c r="I111" s="337">
        <f>1250+750</f>
        <v>2000</v>
      </c>
      <c r="J111" s="416">
        <v>0</v>
      </c>
      <c r="K111" s="501" t="s">
        <v>412</v>
      </c>
    </row>
    <row r="112" spans="1:11" x14ac:dyDescent="0.2"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x14ac:dyDescent="0.2">
      <c r="A114" s="5" t="s">
        <v>148</v>
      </c>
      <c r="B114" s="26" t="s">
        <v>185</v>
      </c>
      <c r="C114" s="8"/>
      <c r="D114" s="8"/>
      <c r="E114" s="8"/>
      <c r="F114" s="8"/>
      <c r="G114" s="8"/>
      <c r="H114" s="8"/>
      <c r="I114" s="8"/>
      <c r="J114" s="8"/>
      <c r="K114" s="8"/>
    </row>
    <row r="115" spans="1:11" ht="13.5" thickBot="1" x14ac:dyDescent="0.25"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ht="13.5" thickBot="1" x14ac:dyDescent="0.25">
      <c r="B116" s="22"/>
      <c r="C116" s="31"/>
      <c r="D116" s="156" t="s">
        <v>48</v>
      </c>
      <c r="E116" s="157" t="s">
        <v>49</v>
      </c>
      <c r="F116" s="158" t="s">
        <v>50</v>
      </c>
      <c r="G116" s="310" t="s">
        <v>397</v>
      </c>
      <c r="H116" s="157" t="s">
        <v>51</v>
      </c>
      <c r="I116" s="158" t="s">
        <v>52</v>
      </c>
      <c r="J116" s="159" t="s">
        <v>53</v>
      </c>
      <c r="K116" s="8"/>
    </row>
    <row r="117" spans="1:11" x14ac:dyDescent="0.2">
      <c r="B117" s="107" t="s">
        <v>46</v>
      </c>
      <c r="C117" s="126"/>
      <c r="D117" s="419">
        <v>0</v>
      </c>
      <c r="E117" s="420">
        <v>0</v>
      </c>
      <c r="F117" s="421">
        <v>0</v>
      </c>
      <c r="G117" s="420">
        <v>0</v>
      </c>
      <c r="H117" s="420">
        <v>0</v>
      </c>
      <c r="I117" s="421">
        <v>0</v>
      </c>
      <c r="J117" s="422">
        <v>0</v>
      </c>
    </row>
    <row r="118" spans="1:11" ht="25.5" x14ac:dyDescent="0.2">
      <c r="B118" s="103" t="s">
        <v>40</v>
      </c>
      <c r="C118" s="127"/>
      <c r="D118" s="317">
        <v>0</v>
      </c>
      <c r="E118" s="423">
        <v>0</v>
      </c>
      <c r="F118" s="424">
        <v>0</v>
      </c>
      <c r="G118" s="423">
        <v>0</v>
      </c>
      <c r="H118" s="423">
        <v>0</v>
      </c>
      <c r="I118" s="424">
        <f>3337.5+875</f>
        <v>4212.5</v>
      </c>
      <c r="J118" s="425">
        <v>0</v>
      </c>
      <c r="K118" s="501" t="s">
        <v>445</v>
      </c>
    </row>
    <row r="119" spans="1:11" x14ac:dyDescent="0.2">
      <c r="B119" s="103" t="s">
        <v>41</v>
      </c>
      <c r="C119" s="127"/>
      <c r="D119" s="317">
        <v>0</v>
      </c>
      <c r="E119" s="423">
        <v>0</v>
      </c>
      <c r="F119" s="424">
        <v>0</v>
      </c>
      <c r="G119" s="423">
        <v>0</v>
      </c>
      <c r="H119" s="423">
        <v>0</v>
      </c>
      <c r="I119" s="424">
        <v>0</v>
      </c>
      <c r="J119" s="425">
        <v>0</v>
      </c>
      <c r="K119" s="338"/>
    </row>
    <row r="120" spans="1:11" ht="13.5" thickBot="1" x14ac:dyDescent="0.25">
      <c r="B120" s="107" t="s">
        <v>103</v>
      </c>
      <c r="C120" s="126"/>
      <c r="D120" s="419">
        <v>0</v>
      </c>
      <c r="E120" s="420">
        <v>0</v>
      </c>
      <c r="F120" s="421">
        <v>0</v>
      </c>
      <c r="G120" s="420">
        <v>0</v>
      </c>
      <c r="H120" s="420">
        <v>0</v>
      </c>
      <c r="I120" s="421">
        <v>0</v>
      </c>
      <c r="J120" s="422">
        <v>0</v>
      </c>
      <c r="K120" s="338"/>
    </row>
    <row r="121" spans="1:11" ht="13.5" thickBot="1" x14ac:dyDescent="0.25">
      <c r="B121" s="151"/>
      <c r="C121" s="199" t="s">
        <v>210</v>
      </c>
      <c r="D121" s="426">
        <f t="shared" ref="D121:J121" si="1">SUM(D117:D120)</f>
        <v>0</v>
      </c>
      <c r="E121" s="427">
        <f t="shared" si="1"/>
        <v>0</v>
      </c>
      <c r="F121" s="428">
        <f t="shared" si="1"/>
        <v>0</v>
      </c>
      <c r="G121" s="427">
        <f t="shared" si="1"/>
        <v>0</v>
      </c>
      <c r="H121" s="427">
        <f t="shared" si="1"/>
        <v>0</v>
      </c>
      <c r="I121" s="428">
        <f t="shared" si="1"/>
        <v>4212.5</v>
      </c>
      <c r="J121" s="429">
        <f t="shared" si="1"/>
        <v>0</v>
      </c>
      <c r="K121" s="338"/>
    </row>
    <row r="122" spans="1:11" s="17" customFormat="1" ht="13.5" thickBot="1" x14ac:dyDescent="0.25">
      <c r="A122" s="19"/>
      <c r="B122" s="189"/>
      <c r="C122" s="212"/>
      <c r="D122" s="213"/>
      <c r="E122" s="213"/>
      <c r="F122" s="213"/>
      <c r="G122" s="213"/>
      <c r="H122" s="213"/>
      <c r="I122" s="213"/>
      <c r="J122" s="213"/>
    </row>
    <row r="123" spans="1:11" ht="77.25" thickBot="1" x14ac:dyDescent="0.25">
      <c r="B123" s="155"/>
      <c r="C123" s="200" t="s">
        <v>186</v>
      </c>
      <c r="D123" s="485">
        <v>0</v>
      </c>
      <c r="E123" s="486">
        <v>0</v>
      </c>
      <c r="F123" s="486">
        <v>0</v>
      </c>
      <c r="G123" s="486">
        <f>SUM(G124:G125)</f>
        <v>500</v>
      </c>
      <c r="H123" s="415">
        <f>SUM(H124:H125)</f>
        <v>1000</v>
      </c>
      <c r="I123" s="415">
        <f>SUM(I124:I125)</f>
        <v>1250</v>
      </c>
      <c r="J123" s="487">
        <v>750</v>
      </c>
      <c r="K123" s="501" t="s">
        <v>440</v>
      </c>
    </row>
    <row r="124" spans="1:11" x14ac:dyDescent="0.2">
      <c r="B124" s="219"/>
      <c r="C124" s="221" t="s">
        <v>188</v>
      </c>
      <c r="D124" s="488">
        <v>0</v>
      </c>
      <c r="E124" s="489">
        <v>0</v>
      </c>
      <c r="F124" s="488">
        <v>0</v>
      </c>
      <c r="G124" s="490">
        <v>0</v>
      </c>
      <c r="H124" s="489">
        <v>0</v>
      </c>
      <c r="I124" s="488">
        <v>0</v>
      </c>
      <c r="J124" s="491">
        <v>0</v>
      </c>
      <c r="K124" s="338"/>
    </row>
    <row r="125" spans="1:11" ht="13.5" thickBot="1" x14ac:dyDescent="0.25">
      <c r="B125" s="220"/>
      <c r="C125" s="222" t="s">
        <v>189</v>
      </c>
      <c r="D125" s="492">
        <f t="shared" ref="D125:J125" si="2">SUM(D123:D124)</f>
        <v>0</v>
      </c>
      <c r="E125" s="493">
        <f t="shared" si="2"/>
        <v>0</v>
      </c>
      <c r="F125" s="492">
        <f t="shared" si="2"/>
        <v>0</v>
      </c>
      <c r="G125" s="494">
        <v>500</v>
      </c>
      <c r="H125" s="493">
        <v>1000</v>
      </c>
      <c r="I125" s="492">
        <v>1250</v>
      </c>
      <c r="J125" s="495">
        <f t="shared" si="2"/>
        <v>750</v>
      </c>
      <c r="K125" s="323"/>
    </row>
    <row r="126" spans="1:11" x14ac:dyDescent="0.2">
      <c r="B126" s="8"/>
      <c r="C126" s="8"/>
      <c r="D126" s="8"/>
      <c r="E126" s="8"/>
      <c r="F126" s="8"/>
      <c r="G126" s="8"/>
      <c r="H126" s="8"/>
      <c r="I126" s="8"/>
      <c r="J126" s="8"/>
    </row>
    <row r="128" spans="1:11" x14ac:dyDescent="0.2">
      <c r="A128" s="5" t="s">
        <v>149</v>
      </c>
      <c r="B128" s="13" t="s">
        <v>87</v>
      </c>
    </row>
    <row r="129" spans="1:7" ht="13.5" thickBot="1" x14ac:dyDescent="0.25"/>
    <row r="130" spans="1:7" ht="13.5" thickBot="1" x14ac:dyDescent="0.25">
      <c r="B130" s="160" t="s">
        <v>83</v>
      </c>
      <c r="C130" s="298" t="s">
        <v>360</v>
      </c>
      <c r="D130" s="134"/>
      <c r="E130" s="134"/>
      <c r="F130" s="134"/>
      <c r="G130" s="161"/>
    </row>
    <row r="131" spans="1:7" x14ac:dyDescent="0.2">
      <c r="B131" s="162"/>
      <c r="C131" s="75" t="s">
        <v>413</v>
      </c>
      <c r="D131" s="75"/>
      <c r="E131" s="75"/>
      <c r="F131" s="75"/>
      <c r="G131" s="76"/>
    </row>
    <row r="132" spans="1:7" ht="13.5" thickBot="1" x14ac:dyDescent="0.25">
      <c r="B132" s="162"/>
      <c r="C132" s="75"/>
      <c r="D132" s="75"/>
      <c r="E132" s="75"/>
      <c r="F132" s="75"/>
      <c r="G132" s="76"/>
    </row>
    <row r="133" spans="1:7" ht="13.5" thickBot="1" x14ac:dyDescent="0.25">
      <c r="B133" s="162"/>
      <c r="C133" s="128" t="s">
        <v>12</v>
      </c>
      <c r="D133" s="166" t="s">
        <v>47</v>
      </c>
      <c r="G133" s="76"/>
    </row>
    <row r="134" spans="1:7" x14ac:dyDescent="0.2">
      <c r="B134" s="129" t="s">
        <v>78</v>
      </c>
      <c r="C134" s="341">
        <v>1500</v>
      </c>
      <c r="D134" s="496">
        <v>46.345205479452062</v>
      </c>
      <c r="E134" s="366" t="s">
        <v>442</v>
      </c>
      <c r="G134" s="76"/>
    </row>
    <row r="135" spans="1:7" ht="13.5" thickBot="1" x14ac:dyDescent="0.25">
      <c r="B135" s="165" t="s">
        <v>79</v>
      </c>
      <c r="C135" s="339">
        <v>1250</v>
      </c>
      <c r="D135" s="497">
        <v>57.22520547945205</v>
      </c>
      <c r="E135" s="366" t="s">
        <v>442</v>
      </c>
      <c r="G135" s="76"/>
    </row>
    <row r="136" spans="1:7" ht="13.5" thickBot="1" x14ac:dyDescent="0.25">
      <c r="B136" s="160" t="s">
        <v>84</v>
      </c>
      <c r="C136" s="134"/>
      <c r="D136" s="134"/>
      <c r="E136" s="134"/>
      <c r="F136" s="134"/>
      <c r="G136" s="161"/>
    </row>
    <row r="137" spans="1:7" x14ac:dyDescent="0.2">
      <c r="B137" s="162"/>
      <c r="C137" s="75" t="s">
        <v>414</v>
      </c>
      <c r="D137" s="8"/>
      <c r="E137" s="8"/>
      <c r="F137" s="8"/>
      <c r="G137" s="11"/>
    </row>
    <row r="138" spans="1:7" ht="13.5" thickBot="1" x14ac:dyDescent="0.25">
      <c r="B138" s="162"/>
      <c r="C138" s="8"/>
      <c r="D138" s="8"/>
      <c r="E138" s="8"/>
      <c r="F138" s="8"/>
      <c r="G138" s="11"/>
    </row>
    <row r="139" spans="1:7" ht="13.5" thickBot="1" x14ac:dyDescent="0.25">
      <c r="B139" s="162"/>
      <c r="C139" s="128" t="s">
        <v>12</v>
      </c>
      <c r="D139" s="166" t="s">
        <v>47</v>
      </c>
      <c r="G139" s="11"/>
    </row>
    <row r="140" spans="1:7" x14ac:dyDescent="0.2">
      <c r="B140" s="129" t="s">
        <v>78</v>
      </c>
      <c r="C140" s="342">
        <v>0</v>
      </c>
      <c r="D140" s="343">
        <v>0</v>
      </c>
      <c r="G140" s="11"/>
    </row>
    <row r="141" spans="1:7" ht="13.5" thickBot="1" x14ac:dyDescent="0.25">
      <c r="B141" s="165" t="s">
        <v>79</v>
      </c>
      <c r="C141" s="344">
        <v>0</v>
      </c>
      <c r="D141" s="345">
        <v>0</v>
      </c>
      <c r="E141" s="29"/>
      <c r="F141" s="22"/>
      <c r="G141" s="311"/>
    </row>
    <row r="142" spans="1:7" x14ac:dyDescent="0.2">
      <c r="B142" s="8"/>
      <c r="C142" s="8"/>
      <c r="D142" s="8"/>
    </row>
    <row r="144" spans="1:7" ht="13.5" thickBot="1" x14ac:dyDescent="0.25">
      <c r="A144" s="5" t="s">
        <v>150</v>
      </c>
      <c r="B144" s="13" t="s">
        <v>211</v>
      </c>
    </row>
    <row r="145" spans="1:6" x14ac:dyDescent="0.2">
      <c r="B145" s="8"/>
      <c r="C145" s="11"/>
      <c r="D145" s="254" t="s">
        <v>15</v>
      </c>
      <c r="F145" s="4"/>
    </row>
    <row r="146" spans="1:6" ht="13.5" thickBot="1" x14ac:dyDescent="0.25">
      <c r="B146" s="22"/>
      <c r="C146" s="31"/>
      <c r="D146" s="255" t="s">
        <v>285</v>
      </c>
    </row>
    <row r="147" spans="1:6" x14ac:dyDescent="0.2">
      <c r="B147" s="107" t="s">
        <v>101</v>
      </c>
      <c r="C147" s="108"/>
      <c r="D147" s="340">
        <f>3337.5+875</f>
        <v>4212.5</v>
      </c>
    </row>
    <row r="148" spans="1:6" x14ac:dyDescent="0.2">
      <c r="B148" s="103" t="s">
        <v>171</v>
      </c>
      <c r="C148" s="127"/>
      <c r="D148" s="335">
        <v>0</v>
      </c>
    </row>
    <row r="149" spans="1:6" x14ac:dyDescent="0.2">
      <c r="B149" s="103" t="s">
        <v>102</v>
      </c>
      <c r="C149" s="127"/>
      <c r="D149" s="335">
        <v>0</v>
      </c>
    </row>
    <row r="150" spans="1:6" x14ac:dyDescent="0.2">
      <c r="B150" s="168" t="s">
        <v>103</v>
      </c>
      <c r="C150" s="256" t="s">
        <v>286</v>
      </c>
      <c r="D150" s="335">
        <v>0</v>
      </c>
    </row>
    <row r="151" spans="1:6" ht="13.5" thickBot="1" x14ac:dyDescent="0.25">
      <c r="B151" s="107"/>
      <c r="C151" s="163" t="s">
        <v>100</v>
      </c>
      <c r="D151" s="334">
        <v>0</v>
      </c>
    </row>
    <row r="152" spans="1:6" x14ac:dyDescent="0.2">
      <c r="B152" s="208"/>
      <c r="C152" s="209" t="s">
        <v>184</v>
      </c>
      <c r="D152" s="340">
        <f>SUM(D147:D151)</f>
        <v>4212.5</v>
      </c>
    </row>
    <row r="153" spans="1:6" ht="13.5" thickBot="1" x14ac:dyDescent="0.25">
      <c r="B153" s="206"/>
      <c r="C153" s="207" t="s">
        <v>192</v>
      </c>
      <c r="D153" s="365">
        <f>D152/E81</f>
        <v>1.2035714285714285</v>
      </c>
    </row>
    <row r="154" spans="1:6" s="48" customFormat="1" ht="13.5" thickBot="1" x14ac:dyDescent="0.25">
      <c r="A154" s="74"/>
      <c r="B154" s="228"/>
      <c r="C154" s="229"/>
      <c r="D154" s="230"/>
    </row>
    <row r="155" spans="1:6" ht="13.5" thickBot="1" x14ac:dyDescent="0.25">
      <c r="B155" s="175" t="s">
        <v>212</v>
      </c>
      <c r="C155" s="227"/>
      <c r="D155" s="365"/>
      <c r="E155" s="125" t="s">
        <v>361</v>
      </c>
    </row>
    <row r="156" spans="1:6" s="48" customFormat="1" ht="13.5" thickBot="1" x14ac:dyDescent="0.25">
      <c r="A156" s="74"/>
      <c r="B156" s="206"/>
      <c r="C156" s="207" t="s">
        <v>342</v>
      </c>
      <c r="D156" s="365">
        <f>D153</f>
        <v>1.2035714285714285</v>
      </c>
      <c r="E156" s="34"/>
    </row>
    <row r="157" spans="1:6" s="48" customFormat="1" x14ac:dyDescent="0.2">
      <c r="A157" s="74"/>
      <c r="B157" s="210"/>
      <c r="C157" s="211"/>
      <c r="D157" s="17"/>
    </row>
    <row r="159" spans="1:6" x14ac:dyDescent="0.2">
      <c r="A159" s="5" t="s">
        <v>151</v>
      </c>
      <c r="B159" s="13" t="s">
        <v>362</v>
      </c>
    </row>
    <row r="160" spans="1:6" ht="13.5" thickBot="1" x14ac:dyDescent="0.25"/>
    <row r="161" spans="2:4" ht="13.5" thickBot="1" x14ac:dyDescent="0.25">
      <c r="B161" s="31"/>
      <c r="C161" s="124" t="s">
        <v>15</v>
      </c>
      <c r="D161" s="125" t="s">
        <v>47</v>
      </c>
    </row>
    <row r="162" spans="2:4" x14ac:dyDescent="0.2">
      <c r="B162" s="169" t="s">
        <v>214</v>
      </c>
      <c r="C162" s="99">
        <v>0</v>
      </c>
      <c r="D162" s="346">
        <v>0</v>
      </c>
    </row>
    <row r="163" spans="2:4" x14ac:dyDescent="0.2">
      <c r="B163" s="180" t="s">
        <v>215</v>
      </c>
      <c r="C163" s="54">
        <v>0</v>
      </c>
      <c r="D163" s="347">
        <v>0</v>
      </c>
    </row>
    <row r="164" spans="2:4" ht="13.5" thickBot="1" x14ac:dyDescent="0.25">
      <c r="B164" s="169" t="s">
        <v>216</v>
      </c>
      <c r="C164" s="99">
        <v>0</v>
      </c>
      <c r="D164" s="346">
        <v>0</v>
      </c>
    </row>
    <row r="165" spans="2:4" ht="13.5" thickBot="1" x14ac:dyDescent="0.25">
      <c r="B165" s="133" t="s">
        <v>6</v>
      </c>
      <c r="C165" s="330">
        <v>0</v>
      </c>
      <c r="D165" s="331">
        <v>0</v>
      </c>
    </row>
    <row r="204" spans="2:2" x14ac:dyDescent="0.2">
      <c r="B204" s="16"/>
    </row>
  </sheetData>
  <phoneticPr fontId="2" type="noConversion"/>
  <pageMargins left="0.23" right="0.27" top="0.95" bottom="0.49" header="0.4921259845" footer="0.4921259845"/>
  <pageSetup paperSize="8" scale="97" fitToHeight="0" orientation="portrait" r:id="rId1"/>
  <headerFooter alignWithMargins="0"/>
  <rowBreaks count="2" manualBreakCount="2">
    <brk id="64" max="10" man="1"/>
    <brk id="126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0"/>
  <sheetViews>
    <sheetView zoomScale="85" workbookViewId="0"/>
  </sheetViews>
  <sheetFormatPr defaultColWidth="11.42578125" defaultRowHeight="12.75" x14ac:dyDescent="0.2"/>
  <cols>
    <col min="1" max="1" width="6" style="5" customWidth="1"/>
    <col min="2" max="2" width="25.140625" customWidth="1"/>
    <col min="3" max="3" width="15.28515625" customWidth="1"/>
    <col min="4" max="4" width="15.42578125" bestFit="1" customWidth="1"/>
    <col min="5" max="5" width="10.7109375" customWidth="1"/>
    <col min="6" max="6" width="10.140625" customWidth="1"/>
    <col min="7" max="7" width="9.7109375" customWidth="1"/>
    <col min="8" max="8" width="11.7109375" customWidth="1"/>
    <col min="9" max="9" width="10.7109375" customWidth="1"/>
    <col min="10" max="10" width="11.7109375" customWidth="1"/>
    <col min="12" max="12" width="9.85546875" customWidth="1"/>
    <col min="13" max="13" width="16.140625" bestFit="1" customWidth="1"/>
  </cols>
  <sheetData>
    <row r="1" spans="1:5" s="43" customFormat="1" x14ac:dyDescent="0.2">
      <c r="A1" s="368"/>
      <c r="B1" s="42" t="s">
        <v>435</v>
      </c>
    </row>
    <row r="2" spans="1:5" ht="13.5" thickBot="1" x14ac:dyDescent="0.25"/>
    <row r="3" spans="1:5" ht="13.5" thickBot="1" x14ac:dyDescent="0.25">
      <c r="B3" s="2" t="s">
        <v>169</v>
      </c>
      <c r="C3" s="435" t="s">
        <v>446</v>
      </c>
      <c r="D3" s="436"/>
      <c r="E3" s="437"/>
    </row>
    <row r="4" spans="1:5" ht="13.5" thickBot="1" x14ac:dyDescent="0.25">
      <c r="B4" s="2" t="s">
        <v>170</v>
      </c>
      <c r="C4" s="438" t="s">
        <v>448</v>
      </c>
      <c r="D4" s="439"/>
      <c r="E4" s="439"/>
    </row>
    <row r="6" spans="1:5" s="42" customFormat="1" x14ac:dyDescent="0.2">
      <c r="A6" s="73">
        <v>4</v>
      </c>
      <c r="B6" s="42" t="s">
        <v>104</v>
      </c>
    </row>
    <row r="7" spans="1:5" s="4" customFormat="1" x14ac:dyDescent="0.2">
      <c r="A7" s="91"/>
      <c r="B7" s="70"/>
      <c r="C7" s="70"/>
    </row>
    <row r="8" spans="1:5" s="4" customFormat="1" x14ac:dyDescent="0.2">
      <c r="A8" s="91"/>
      <c r="B8" s="70"/>
      <c r="C8" s="70"/>
    </row>
    <row r="9" spans="1:5" s="4" customFormat="1" x14ac:dyDescent="0.2">
      <c r="A9" s="91" t="s">
        <v>152</v>
      </c>
      <c r="B9" s="27" t="s">
        <v>287</v>
      </c>
      <c r="C9" s="70"/>
    </row>
    <row r="10" spans="1:5" s="4" customFormat="1" ht="13.5" thickBot="1" x14ac:dyDescent="0.25">
      <c r="A10" s="91"/>
      <c r="B10" s="70"/>
      <c r="C10" s="70"/>
    </row>
    <row r="11" spans="1:5" s="4" customFormat="1" ht="61.5" customHeight="1" thickBot="1" x14ac:dyDescent="0.25">
      <c r="A11" s="91"/>
      <c r="B11" s="369"/>
      <c r="C11" s="350" t="s">
        <v>168</v>
      </c>
    </row>
    <row r="12" spans="1:5" s="4" customFormat="1" ht="13.5" thickBot="1" x14ac:dyDescent="0.25">
      <c r="A12" s="91"/>
      <c r="B12" s="139" t="s">
        <v>11</v>
      </c>
      <c r="C12" s="440">
        <v>0.89296471021457802</v>
      </c>
    </row>
    <row r="13" spans="1:5" s="4" customFormat="1" ht="13.5" thickBot="1" x14ac:dyDescent="0.25">
      <c r="A13" s="91"/>
      <c r="B13" s="294" t="s">
        <v>119</v>
      </c>
      <c r="C13" s="440"/>
    </row>
    <row r="14" spans="1:5" s="4" customFormat="1" ht="13.5" thickBot="1" x14ac:dyDescent="0.25">
      <c r="A14" s="91"/>
      <c r="B14" s="370" t="s">
        <v>131</v>
      </c>
      <c r="C14" s="440">
        <v>8.5142303054827839E-2</v>
      </c>
    </row>
    <row r="15" spans="1:5" s="4" customFormat="1" ht="13.5" thickBot="1" x14ac:dyDescent="0.25">
      <c r="A15" s="91"/>
      <c r="B15" s="370" t="s">
        <v>132</v>
      </c>
      <c r="C15" s="440">
        <v>1.2753556925565703E-2</v>
      </c>
    </row>
    <row r="16" spans="1:5" s="4" customFormat="1" ht="13.5" thickBot="1" x14ac:dyDescent="0.25">
      <c r="A16" s="91"/>
      <c r="B16" s="370" t="s">
        <v>133</v>
      </c>
      <c r="C16" s="440">
        <v>3.8617926145894585E-3</v>
      </c>
    </row>
    <row r="17" spans="1:10" s="4" customFormat="1" ht="13.5" thickBot="1" x14ac:dyDescent="0.25">
      <c r="A17" s="91"/>
      <c r="B17" s="371" t="s">
        <v>363</v>
      </c>
      <c r="C17" s="440">
        <v>1.9956566262567723E-3</v>
      </c>
    </row>
    <row r="18" spans="1:10" s="4" customFormat="1" ht="56.25" customHeight="1" thickBot="1" x14ac:dyDescent="0.25">
      <c r="A18" s="91"/>
      <c r="B18" s="372" t="s">
        <v>436</v>
      </c>
      <c r="C18" s="440">
        <v>3.2819805641725519E-3</v>
      </c>
    </row>
    <row r="19" spans="1:10" s="4" customFormat="1" x14ac:dyDescent="0.2">
      <c r="A19" s="91"/>
      <c r="B19" s="70"/>
      <c r="C19" s="70"/>
    </row>
    <row r="20" spans="1:10" s="4" customFormat="1" x14ac:dyDescent="0.2">
      <c r="A20" s="91"/>
      <c r="B20" s="70"/>
      <c r="C20" s="70"/>
    </row>
    <row r="21" spans="1:10" x14ac:dyDescent="0.2">
      <c r="A21" s="91" t="s">
        <v>153</v>
      </c>
      <c r="B21" s="27" t="s">
        <v>288</v>
      </c>
      <c r="C21" s="3"/>
    </row>
    <row r="22" spans="1:10" ht="13.5" thickBot="1" x14ac:dyDescent="0.25">
      <c r="A22" s="91"/>
      <c r="B22" s="25"/>
      <c r="C22" s="3"/>
    </row>
    <row r="23" spans="1:10" ht="13.5" thickBot="1" x14ac:dyDescent="0.25">
      <c r="A23" s="91"/>
      <c r="B23" s="499" t="s">
        <v>85</v>
      </c>
      <c r="C23" s="223" t="s">
        <v>86</v>
      </c>
      <c r="D23" s="235">
        <v>100</v>
      </c>
      <c r="E23" s="373"/>
      <c r="F23" s="374"/>
      <c r="G23" s="373"/>
      <c r="H23" s="375"/>
      <c r="I23" s="18"/>
      <c r="J23" s="19"/>
    </row>
    <row r="24" spans="1:10" x14ac:dyDescent="0.2">
      <c r="A24" s="91"/>
      <c r="B24" s="441" t="s">
        <v>44</v>
      </c>
      <c r="C24" s="442" t="s">
        <v>415</v>
      </c>
      <c r="D24" s="443">
        <v>1</v>
      </c>
      <c r="E24" s="374"/>
      <c r="F24" s="17"/>
      <c r="G24" s="374"/>
      <c r="H24" s="8"/>
      <c r="I24" s="8"/>
      <c r="J24" s="8"/>
    </row>
    <row r="25" spans="1:10" x14ac:dyDescent="0.2">
      <c r="A25" s="91"/>
      <c r="B25" s="441" t="s">
        <v>100</v>
      </c>
      <c r="C25" s="444"/>
      <c r="D25" s="445"/>
      <c r="E25" s="17"/>
      <c r="F25" s="17"/>
      <c r="G25" s="17"/>
      <c r="H25" s="8"/>
      <c r="I25" s="8"/>
      <c r="J25" s="8"/>
    </row>
    <row r="26" spans="1:10" ht="13.5" thickBot="1" x14ac:dyDescent="0.25">
      <c r="A26" s="91"/>
      <c r="B26" s="29"/>
      <c r="C26" s="446"/>
      <c r="D26" s="447"/>
      <c r="E26" s="17"/>
      <c r="F26" s="17"/>
      <c r="G26" s="17"/>
      <c r="H26" s="8"/>
      <c r="I26" s="8"/>
      <c r="J26" s="8"/>
    </row>
    <row r="27" spans="1:10" x14ac:dyDescent="0.2">
      <c r="A27" s="91"/>
      <c r="B27" s="373"/>
      <c r="C27" s="373"/>
    </row>
    <row r="28" spans="1:10" x14ac:dyDescent="0.2">
      <c r="A28" s="91"/>
      <c r="B28" s="373"/>
      <c r="C28" s="373"/>
      <c r="E28" s="17"/>
      <c r="F28" s="17"/>
    </row>
    <row r="29" spans="1:10" s="4" customFormat="1" x14ac:dyDescent="0.2">
      <c r="A29" s="91" t="s">
        <v>154</v>
      </c>
      <c r="B29" s="27" t="s">
        <v>365</v>
      </c>
      <c r="C29" s="70"/>
      <c r="E29" s="17"/>
      <c r="F29" s="17"/>
    </row>
    <row r="30" spans="1:10" ht="13.5" thickBot="1" x14ac:dyDescent="0.25">
      <c r="A30" s="91"/>
      <c r="B30" s="373"/>
      <c r="C30" s="373"/>
      <c r="E30" s="17"/>
      <c r="F30" s="17"/>
    </row>
    <row r="31" spans="1:10" ht="13.5" thickBot="1" x14ac:dyDescent="0.25">
      <c r="A31" s="91"/>
      <c r="B31" s="174" t="s">
        <v>416</v>
      </c>
      <c r="C31" s="134"/>
      <c r="D31" s="367" t="s">
        <v>107</v>
      </c>
      <c r="E31" s="17"/>
      <c r="F31" s="17"/>
    </row>
    <row r="32" spans="1:10" ht="13.5" thickBot="1" x14ac:dyDescent="0.25">
      <c r="A32" s="91"/>
      <c r="B32" s="175" t="s">
        <v>417</v>
      </c>
      <c r="C32" s="176"/>
      <c r="D32" s="448">
        <v>0.19078754372058432</v>
      </c>
      <c r="E32" s="17"/>
      <c r="F32" s="17"/>
    </row>
    <row r="33" spans="1:8" ht="13.5" thickBot="1" x14ac:dyDescent="0.25">
      <c r="A33" s="91"/>
      <c r="B33" s="177" t="s">
        <v>418</v>
      </c>
      <c r="C33" s="136"/>
      <c r="D33" s="448">
        <v>4.9772106368451224E-2</v>
      </c>
      <c r="E33" s="17"/>
      <c r="F33" s="17"/>
    </row>
    <row r="34" spans="1:8" ht="13.5" thickBot="1" x14ac:dyDescent="0.25">
      <c r="A34" s="91"/>
      <c r="B34" s="177" t="s">
        <v>419</v>
      </c>
      <c r="C34" s="136"/>
      <c r="D34" s="448">
        <v>9.1221126929057206E-2</v>
      </c>
      <c r="E34" s="17"/>
      <c r="F34" s="17"/>
    </row>
    <row r="35" spans="1:8" ht="13.5" thickBot="1" x14ac:dyDescent="0.25">
      <c r="A35" s="91"/>
      <c r="B35" s="177" t="s">
        <v>420</v>
      </c>
      <c r="C35" s="136"/>
      <c r="D35" s="448">
        <v>8.8091883126118167E-2</v>
      </c>
      <c r="E35" s="17"/>
      <c r="F35" s="17"/>
    </row>
    <row r="36" spans="1:8" ht="13.5" thickBot="1" x14ac:dyDescent="0.25">
      <c r="A36" s="91"/>
      <c r="B36" s="177" t="s">
        <v>421</v>
      </c>
      <c r="C36" s="136"/>
      <c r="D36" s="448">
        <v>8.2383715220707573E-2</v>
      </c>
      <c r="E36" s="17"/>
      <c r="F36" s="17"/>
    </row>
    <row r="37" spans="1:8" ht="13.5" thickBot="1" x14ac:dyDescent="0.25">
      <c r="A37" s="91"/>
      <c r="B37" s="177" t="s">
        <v>422</v>
      </c>
      <c r="C37" s="136"/>
      <c r="D37" s="448">
        <v>8.1747141480659785E-2</v>
      </c>
      <c r="E37" s="17"/>
      <c r="F37" s="17"/>
    </row>
    <row r="38" spans="1:8" ht="13.5" thickBot="1" x14ac:dyDescent="0.25">
      <c r="A38" s="91"/>
      <c r="B38" s="177" t="s">
        <v>423</v>
      </c>
      <c r="C38" s="136"/>
      <c r="D38" s="448">
        <v>4.448565672391197E-2</v>
      </c>
      <c r="E38" s="17"/>
      <c r="F38" s="17"/>
    </row>
    <row r="39" spans="1:8" ht="13.5" thickBot="1" x14ac:dyDescent="0.25">
      <c r="A39" s="91"/>
      <c r="B39" s="177" t="s">
        <v>424</v>
      </c>
      <c r="C39" s="136"/>
      <c r="D39" s="448">
        <v>5.5552903334704293E-2</v>
      </c>
      <c r="E39" s="17"/>
      <c r="F39" s="17"/>
    </row>
    <row r="40" spans="1:8" ht="13.5" thickBot="1" x14ac:dyDescent="0.25">
      <c r="A40" s="91"/>
      <c r="B40" s="177" t="s">
        <v>425</v>
      </c>
      <c r="C40" s="136"/>
      <c r="D40" s="448">
        <v>0.11674112555565776</v>
      </c>
      <c r="E40" s="17"/>
      <c r="F40" s="17"/>
    </row>
    <row r="41" spans="1:8" ht="13.5" thickBot="1" x14ac:dyDescent="0.25">
      <c r="A41" s="91"/>
      <c r="B41" s="177" t="s">
        <v>426</v>
      </c>
      <c r="C41" s="136"/>
      <c r="D41" s="448">
        <v>9.9814426601666797E-2</v>
      </c>
      <c r="E41" s="17"/>
      <c r="F41" s="17"/>
    </row>
    <row r="42" spans="1:8" ht="13.5" thickBot="1" x14ac:dyDescent="0.25">
      <c r="A42" s="91"/>
      <c r="B42" s="376" t="s">
        <v>427</v>
      </c>
      <c r="C42" s="138"/>
      <c r="D42" s="449">
        <v>9.9402370938480977E-2</v>
      </c>
      <c r="E42" s="17"/>
      <c r="F42" s="17"/>
    </row>
    <row r="43" spans="1:8" x14ac:dyDescent="0.2">
      <c r="A43" s="91"/>
      <c r="B43" s="373"/>
      <c r="C43" s="373"/>
      <c r="D43" s="4"/>
    </row>
    <row r="44" spans="1:8" x14ac:dyDescent="0.2">
      <c r="A44" s="91"/>
    </row>
    <row r="45" spans="1:8" s="3" customFormat="1" x14ac:dyDescent="0.2">
      <c r="A45" s="91" t="s">
        <v>155</v>
      </c>
      <c r="B45" s="13" t="s">
        <v>289</v>
      </c>
    </row>
    <row r="46" spans="1:8" s="3" customFormat="1" ht="13.5" thickBot="1" x14ac:dyDescent="0.25">
      <c r="A46" s="91"/>
      <c r="B46" s="348"/>
      <c r="E46"/>
      <c r="F46"/>
    </row>
    <row r="47" spans="1:8" s="3" customFormat="1" ht="13.5" thickBot="1" x14ac:dyDescent="0.25">
      <c r="A47" s="91"/>
      <c r="B47" s="504" t="s">
        <v>109</v>
      </c>
      <c r="C47" s="505"/>
      <c r="D47" s="450">
        <v>0.63595571957657271</v>
      </c>
      <c r="E47"/>
      <c r="F47"/>
    </row>
    <row r="48" spans="1:8" ht="13.5" thickBot="1" x14ac:dyDescent="0.25">
      <c r="A48" s="91"/>
      <c r="B48" s="22"/>
      <c r="C48" s="22"/>
      <c r="D48" s="22"/>
      <c r="G48" s="3"/>
      <c r="H48" s="3"/>
    </row>
    <row r="49" spans="1:10" ht="13.5" thickBot="1" x14ac:dyDescent="0.25">
      <c r="A49" s="91"/>
      <c r="B49" s="139"/>
      <c r="C49" s="191" t="s">
        <v>42</v>
      </c>
      <c r="D49" s="201" t="s">
        <v>107</v>
      </c>
      <c r="G49" s="3"/>
      <c r="H49" s="3"/>
      <c r="J49" s="5"/>
    </row>
    <row r="50" spans="1:10" x14ac:dyDescent="0.2">
      <c r="A50" s="91"/>
      <c r="B50" s="378" t="s">
        <v>26</v>
      </c>
      <c r="C50" s="379" t="s">
        <v>27</v>
      </c>
      <c r="D50" s="450">
        <v>0.18467730351268374</v>
      </c>
      <c r="G50" s="380"/>
      <c r="H50" s="381"/>
    </row>
    <row r="51" spans="1:10" x14ac:dyDescent="0.2">
      <c r="A51" s="91"/>
      <c r="B51" s="162"/>
      <c r="C51" s="192" t="s">
        <v>28</v>
      </c>
      <c r="D51" s="450">
        <v>0.10839657282604974</v>
      </c>
      <c r="G51" s="381"/>
      <c r="H51" s="381"/>
    </row>
    <row r="52" spans="1:10" x14ac:dyDescent="0.2">
      <c r="A52" s="91"/>
      <c r="B52" s="162"/>
      <c r="C52" s="192" t="s">
        <v>29</v>
      </c>
      <c r="D52" s="450">
        <v>0.13167521244800939</v>
      </c>
      <c r="G52" s="381"/>
      <c r="H52" s="381"/>
    </row>
    <row r="53" spans="1:10" x14ac:dyDescent="0.2">
      <c r="A53" s="91"/>
      <c r="B53" s="162"/>
      <c r="C53" s="192" t="s">
        <v>30</v>
      </c>
      <c r="D53" s="450">
        <v>0.14701058176283543</v>
      </c>
      <c r="G53" s="381"/>
      <c r="H53" s="381"/>
    </row>
    <row r="54" spans="1:10" x14ac:dyDescent="0.2">
      <c r="A54" s="91"/>
      <c r="B54" s="162"/>
      <c r="C54" s="192" t="s">
        <v>31</v>
      </c>
      <c r="D54" s="450">
        <v>0.1472104546121068</v>
      </c>
      <c r="G54" s="381"/>
      <c r="H54" s="381"/>
    </row>
    <row r="55" spans="1:10" x14ac:dyDescent="0.2">
      <c r="A55" s="91"/>
      <c r="B55" s="162"/>
      <c r="C55" s="192" t="s">
        <v>32</v>
      </c>
      <c r="D55" s="450">
        <v>6.9740771751957198E-2</v>
      </c>
      <c r="G55" s="381"/>
      <c r="H55" s="381"/>
    </row>
    <row r="56" spans="1:10" x14ac:dyDescent="0.2">
      <c r="A56" s="91"/>
      <c r="B56" s="162"/>
      <c r="C56" s="192" t="s">
        <v>33</v>
      </c>
      <c r="D56" s="450">
        <v>7.575497203168563E-2</v>
      </c>
      <c r="G56" s="381"/>
      <c r="H56" s="381"/>
    </row>
    <row r="57" spans="1:10" x14ac:dyDescent="0.2">
      <c r="A57" s="91"/>
      <c r="B57" s="162"/>
      <c r="C57" s="192" t="s">
        <v>34</v>
      </c>
      <c r="D57" s="450">
        <v>6.8658146031134265E-2</v>
      </c>
      <c r="G57" s="381"/>
      <c r="H57" s="381"/>
    </row>
    <row r="58" spans="1:10" x14ac:dyDescent="0.2">
      <c r="A58" s="91"/>
      <c r="B58" s="162"/>
      <c r="C58" s="192" t="s">
        <v>35</v>
      </c>
      <c r="D58" s="450">
        <v>3.1747315294039874E-2</v>
      </c>
      <c r="G58" s="381"/>
      <c r="H58" s="381"/>
    </row>
    <row r="59" spans="1:10" x14ac:dyDescent="0.2">
      <c r="A59" s="91"/>
      <c r="B59" s="162"/>
      <c r="C59" s="192" t="s">
        <v>36</v>
      </c>
      <c r="D59" s="450">
        <v>1.6195849024497094E-2</v>
      </c>
      <c r="G59" s="381"/>
      <c r="H59" s="381"/>
    </row>
    <row r="60" spans="1:10" x14ac:dyDescent="0.2">
      <c r="A60" s="91"/>
      <c r="B60" s="162"/>
      <c r="C60" s="192" t="s">
        <v>37</v>
      </c>
      <c r="D60" s="450">
        <v>6.9139060604261129E-3</v>
      </c>
      <c r="G60" s="381"/>
      <c r="H60" s="381"/>
    </row>
    <row r="61" spans="1:10" x14ac:dyDescent="0.2">
      <c r="A61" s="91"/>
      <c r="B61" s="162"/>
      <c r="C61" s="192" t="s">
        <v>38</v>
      </c>
      <c r="D61" s="450">
        <v>4.1165626793789375E-3</v>
      </c>
      <c r="G61" s="381"/>
      <c r="H61" s="381"/>
    </row>
    <row r="62" spans="1:10" ht="13.5" thickBot="1" x14ac:dyDescent="0.25">
      <c r="A62" s="91"/>
      <c r="B62" s="382"/>
      <c r="C62" s="383" t="s">
        <v>39</v>
      </c>
      <c r="D62" s="451">
        <v>7.8794797358550939E-3</v>
      </c>
      <c r="G62" s="381"/>
      <c r="H62" s="381"/>
    </row>
    <row r="63" spans="1:10" x14ac:dyDescent="0.2">
      <c r="A63" s="91"/>
      <c r="F63" s="17"/>
      <c r="G63" s="384"/>
      <c r="H63" s="384"/>
    </row>
    <row r="64" spans="1:10" x14ac:dyDescent="0.2">
      <c r="A64" s="91"/>
      <c r="E64" s="3"/>
      <c r="F64" s="3"/>
      <c r="G64" s="384"/>
      <c r="H64" s="384"/>
    </row>
    <row r="65" spans="1:10" s="3" customFormat="1" x14ac:dyDescent="0.2">
      <c r="A65" s="91" t="s">
        <v>156</v>
      </c>
      <c r="B65" s="13" t="s">
        <v>290</v>
      </c>
      <c r="G65" s="385"/>
      <c r="H65" s="385"/>
    </row>
    <row r="66" spans="1:10" s="3" customFormat="1" ht="13.5" thickBot="1" x14ac:dyDescent="0.25">
      <c r="A66" s="91"/>
      <c r="B66" s="13"/>
      <c r="G66" s="385"/>
      <c r="H66" s="385"/>
    </row>
    <row r="67" spans="1:10" s="3" customFormat="1" ht="13.5" thickBot="1" x14ac:dyDescent="0.25">
      <c r="A67" s="91"/>
      <c r="B67" s="506" t="s">
        <v>111</v>
      </c>
      <c r="C67" s="507"/>
      <c r="D67" s="482">
        <v>0.52632255431415542</v>
      </c>
      <c r="G67" s="385"/>
      <c r="H67" s="385"/>
    </row>
    <row r="68" spans="1:10" s="3" customFormat="1" ht="13.5" thickBot="1" x14ac:dyDescent="0.25">
      <c r="A68" s="91"/>
      <c r="B68" s="13"/>
      <c r="G68" s="385"/>
      <c r="H68" s="385"/>
    </row>
    <row r="69" spans="1:10" ht="13.5" thickBot="1" x14ac:dyDescent="0.25">
      <c r="A69" s="91"/>
      <c r="B69" s="139"/>
      <c r="C69" s="191" t="s">
        <v>42</v>
      </c>
      <c r="D69" s="201" t="s">
        <v>107</v>
      </c>
      <c r="E69" s="3"/>
      <c r="F69" s="3"/>
      <c r="G69" s="18"/>
      <c r="H69" s="5"/>
    </row>
    <row r="70" spans="1:10" x14ac:dyDescent="0.2">
      <c r="A70" s="91"/>
      <c r="B70" s="386" t="s">
        <v>26</v>
      </c>
      <c r="C70" s="195" t="s">
        <v>27</v>
      </c>
      <c r="D70" s="450">
        <v>0.33110492511930911</v>
      </c>
      <c r="E70" s="3"/>
      <c r="F70" s="3"/>
      <c r="G70" s="8"/>
    </row>
    <row r="71" spans="1:10" x14ac:dyDescent="0.2">
      <c r="A71" s="91"/>
      <c r="B71" s="378"/>
      <c r="C71" s="379" t="s">
        <v>28</v>
      </c>
      <c r="D71" s="450">
        <v>0.13503144581001833</v>
      </c>
      <c r="E71" s="3"/>
      <c r="F71" s="3"/>
      <c r="G71" s="8"/>
    </row>
    <row r="72" spans="1:10" x14ac:dyDescent="0.2">
      <c r="A72" s="91"/>
      <c r="B72" s="162"/>
      <c r="C72" s="192" t="s">
        <v>29</v>
      </c>
      <c r="D72" s="450">
        <v>0.13604002437885962</v>
      </c>
      <c r="E72" s="3"/>
      <c r="F72" s="3"/>
      <c r="G72" s="8"/>
    </row>
    <row r="73" spans="1:10" x14ac:dyDescent="0.2">
      <c r="A73" s="91"/>
      <c r="B73" s="162"/>
      <c r="C73" s="192" t="s">
        <v>30</v>
      </c>
      <c r="D73" s="450">
        <v>0.13176357403417868</v>
      </c>
      <c r="E73" s="3"/>
      <c r="F73" s="3"/>
      <c r="G73" s="8"/>
    </row>
    <row r="74" spans="1:10" x14ac:dyDescent="0.2">
      <c r="A74" s="91"/>
      <c r="B74" s="162"/>
      <c r="C74" s="192" t="s">
        <v>31</v>
      </c>
      <c r="D74" s="450">
        <v>0.11724787974044289</v>
      </c>
      <c r="E74" s="3"/>
      <c r="F74" s="3"/>
      <c r="G74" s="8"/>
    </row>
    <row r="75" spans="1:10" x14ac:dyDescent="0.2">
      <c r="A75" s="91"/>
      <c r="B75" s="162"/>
      <c r="C75" s="192" t="s">
        <v>32</v>
      </c>
      <c r="D75" s="450">
        <v>4.7778586827273477E-2</v>
      </c>
      <c r="E75" s="3"/>
      <c r="F75" s="3"/>
      <c r="G75" s="8"/>
    </row>
    <row r="76" spans="1:10" x14ac:dyDescent="0.2">
      <c r="A76" s="91"/>
      <c r="B76" s="162"/>
      <c r="C76" s="192" t="s">
        <v>33</v>
      </c>
      <c r="D76" s="450">
        <v>3.914290563364925E-2</v>
      </c>
      <c r="E76" s="3"/>
      <c r="F76" s="3"/>
      <c r="G76" s="8"/>
    </row>
    <row r="77" spans="1:10" x14ac:dyDescent="0.2">
      <c r="A77" s="91"/>
      <c r="B77" s="162"/>
      <c r="C77" s="192" t="s">
        <v>34</v>
      </c>
      <c r="D77" s="450">
        <v>2.9013939929425987E-2</v>
      </c>
      <c r="E77" s="3"/>
      <c r="F77" s="3"/>
      <c r="G77" s="8"/>
    </row>
    <row r="78" spans="1:10" x14ac:dyDescent="0.2">
      <c r="A78" s="91"/>
      <c r="B78" s="162"/>
      <c r="C78" s="192" t="s">
        <v>35</v>
      </c>
      <c r="D78" s="450">
        <v>1.6431746003974932E-2</v>
      </c>
      <c r="E78" s="3"/>
      <c r="F78" s="3"/>
      <c r="G78" s="8"/>
    </row>
    <row r="79" spans="1:10" x14ac:dyDescent="0.2">
      <c r="A79" s="91"/>
      <c r="B79" s="162"/>
      <c r="C79" s="192" t="s">
        <v>36</v>
      </c>
      <c r="D79" s="450">
        <v>7.6840217032173846E-3</v>
      </c>
      <c r="E79" s="3"/>
      <c r="F79" s="3"/>
      <c r="G79" s="8"/>
    </row>
    <row r="80" spans="1:10" x14ac:dyDescent="0.2">
      <c r="A80" s="91"/>
      <c r="B80" s="162"/>
      <c r="C80" s="192" t="s">
        <v>37</v>
      </c>
      <c r="D80" s="450">
        <v>4.7492597535491966E-3</v>
      </c>
      <c r="E80" s="3"/>
      <c r="F80" s="8"/>
      <c r="G80" s="8"/>
      <c r="H80" s="8"/>
      <c r="I80" s="8"/>
      <c r="J80" s="8"/>
    </row>
    <row r="81" spans="1:10" x14ac:dyDescent="0.2">
      <c r="A81" s="91"/>
      <c r="B81" s="162"/>
      <c r="C81" s="192" t="s">
        <v>38</v>
      </c>
      <c r="D81" s="450">
        <v>2.121221572079206E-3</v>
      </c>
      <c r="E81" s="3"/>
      <c r="F81" s="8"/>
      <c r="G81" s="8"/>
      <c r="H81" s="8"/>
      <c r="I81" s="8"/>
      <c r="J81" s="8"/>
    </row>
    <row r="82" spans="1:10" ht="13.5" thickBot="1" x14ac:dyDescent="0.25">
      <c r="A82" s="91"/>
      <c r="B82" s="382"/>
      <c r="C82" s="193" t="s">
        <v>39</v>
      </c>
      <c r="D82" s="451">
        <v>1.890469494022059E-3</v>
      </c>
      <c r="E82" s="3"/>
      <c r="F82" s="8"/>
      <c r="G82" s="8"/>
      <c r="H82" s="8"/>
      <c r="I82" s="8"/>
      <c r="J82" s="8"/>
    </row>
    <row r="83" spans="1:10" x14ac:dyDescent="0.2">
      <c r="A83" s="91"/>
      <c r="B83" s="373"/>
      <c r="C83" s="373"/>
      <c r="F83" s="8"/>
      <c r="G83" s="8"/>
      <c r="H83" s="8"/>
      <c r="I83" s="8"/>
      <c r="J83" s="8"/>
    </row>
    <row r="84" spans="1:10" x14ac:dyDescent="0.2">
      <c r="A84" s="91"/>
      <c r="B84" s="373"/>
      <c r="C84" s="373"/>
      <c r="F84" s="8"/>
      <c r="G84" s="8"/>
      <c r="H84" s="8"/>
      <c r="I84" s="8"/>
      <c r="J84" s="8"/>
    </row>
    <row r="85" spans="1:10" x14ac:dyDescent="0.2">
      <c r="A85" s="91" t="s">
        <v>157</v>
      </c>
      <c r="B85" s="13" t="s">
        <v>291</v>
      </c>
      <c r="F85" s="8"/>
      <c r="G85" s="8"/>
      <c r="H85" s="8"/>
      <c r="I85" s="8"/>
      <c r="J85" s="8"/>
    </row>
    <row r="86" spans="1:10" ht="13.5" thickBot="1" x14ac:dyDescent="0.25">
      <c r="A86" s="91"/>
      <c r="B86" s="348"/>
      <c r="F86" s="8"/>
      <c r="G86" s="8"/>
      <c r="H86" s="8"/>
      <c r="I86" s="8"/>
      <c r="J86" s="8"/>
    </row>
    <row r="87" spans="1:10" ht="13.5" thickBot="1" x14ac:dyDescent="0.25">
      <c r="A87" s="91"/>
      <c r="B87" s="8"/>
      <c r="D87" s="8"/>
      <c r="E87" s="387" t="s">
        <v>107</v>
      </c>
      <c r="F87" s="8"/>
      <c r="G87" s="8"/>
      <c r="H87" s="8"/>
      <c r="I87" s="8"/>
      <c r="J87" s="8"/>
    </row>
    <row r="88" spans="1:10" x14ac:dyDescent="0.2">
      <c r="A88" s="95"/>
      <c r="B88" s="388" t="s">
        <v>220</v>
      </c>
      <c r="C88" s="176"/>
      <c r="D88" s="389"/>
      <c r="E88" s="452">
        <v>0</v>
      </c>
      <c r="F88" s="8"/>
      <c r="G88" s="8"/>
      <c r="H88" s="8"/>
      <c r="I88" s="8"/>
      <c r="J88" s="8"/>
    </row>
    <row r="89" spans="1:10" ht="13.5" thickBot="1" x14ac:dyDescent="0.25">
      <c r="A89" s="95"/>
      <c r="B89" s="390" t="s">
        <v>125</v>
      </c>
      <c r="C89" s="391"/>
      <c r="D89" s="392"/>
      <c r="E89" s="453">
        <v>0.94363799999999998</v>
      </c>
      <c r="F89" s="8"/>
      <c r="G89" s="8"/>
      <c r="H89" s="8"/>
      <c r="I89" s="8"/>
      <c r="J89" s="8"/>
    </row>
    <row r="90" spans="1:10" ht="13.5" thickBot="1" x14ac:dyDescent="0.25">
      <c r="A90" s="95"/>
      <c r="B90" s="393"/>
      <c r="C90" s="134"/>
      <c r="D90" s="301" t="s">
        <v>126</v>
      </c>
      <c r="E90" s="454">
        <v>0.94363799999999998</v>
      </c>
      <c r="F90" s="8"/>
      <c r="G90" s="8"/>
      <c r="H90" s="8"/>
      <c r="I90" s="8"/>
      <c r="J90" s="8"/>
    </row>
    <row r="91" spans="1:10" ht="13.5" thickBot="1" x14ac:dyDescent="0.25">
      <c r="A91" s="91"/>
      <c r="B91" s="302" t="s">
        <v>368</v>
      </c>
      <c r="C91" s="502" t="s">
        <v>43</v>
      </c>
      <c r="D91" s="503"/>
      <c r="E91" s="455"/>
      <c r="F91" s="8"/>
      <c r="G91" s="8"/>
      <c r="H91" s="8"/>
      <c r="I91" s="8"/>
      <c r="J91" s="8"/>
    </row>
    <row r="92" spans="1:10" ht="13.5" thickBot="1" x14ac:dyDescent="0.25">
      <c r="A92" s="91"/>
      <c r="B92" s="303"/>
      <c r="C92" s="502" t="s">
        <v>437</v>
      </c>
      <c r="D92" s="503" t="s">
        <v>366</v>
      </c>
      <c r="E92" s="452">
        <v>5.6362000000000002E-2</v>
      </c>
      <c r="F92" s="8"/>
      <c r="G92" s="8"/>
      <c r="H92" s="8"/>
      <c r="I92" s="8"/>
      <c r="J92" s="8"/>
    </row>
    <row r="93" spans="1:10" ht="13.5" thickBot="1" x14ac:dyDescent="0.25">
      <c r="A93" s="91"/>
      <c r="B93" s="303"/>
      <c r="C93" s="502" t="s">
        <v>354</v>
      </c>
      <c r="D93" s="503" t="s">
        <v>366</v>
      </c>
      <c r="E93" s="456"/>
      <c r="F93" s="8"/>
      <c r="G93" s="8"/>
      <c r="H93" s="8"/>
      <c r="I93" s="8"/>
      <c r="J93" s="8"/>
    </row>
    <row r="94" spans="1:10" ht="13.5" thickBot="1" x14ac:dyDescent="0.25">
      <c r="A94" s="91"/>
      <c r="B94" s="394"/>
      <c r="C94" s="502" t="s">
        <v>354</v>
      </c>
      <c r="D94" s="503" t="s">
        <v>366</v>
      </c>
      <c r="E94" s="457"/>
      <c r="F94" s="8"/>
      <c r="G94" s="8"/>
      <c r="H94" s="8"/>
      <c r="I94" s="8"/>
      <c r="J94" s="8"/>
    </row>
    <row r="95" spans="1:10" ht="13.5" thickBot="1" x14ac:dyDescent="0.25">
      <c r="A95" s="91"/>
      <c r="B95" s="395"/>
      <c r="C95" s="134"/>
      <c r="D95" s="301" t="s">
        <v>367</v>
      </c>
      <c r="E95" s="458"/>
      <c r="F95" s="8"/>
      <c r="G95" s="8"/>
      <c r="H95" s="8"/>
      <c r="I95" s="8"/>
      <c r="J95" s="8"/>
    </row>
    <row r="96" spans="1:10" x14ac:dyDescent="0.2">
      <c r="A96" s="91"/>
      <c r="B96" s="1"/>
      <c r="E96" s="187"/>
      <c r="F96" s="8"/>
      <c r="G96" s="8"/>
      <c r="H96" s="8"/>
      <c r="I96" s="8"/>
      <c r="J96" s="8"/>
    </row>
    <row r="97" spans="1:10" x14ac:dyDescent="0.2">
      <c r="A97" s="91"/>
      <c r="B97" s="1"/>
      <c r="F97" s="8"/>
      <c r="G97" s="8"/>
      <c r="H97" s="8"/>
      <c r="I97" s="8"/>
      <c r="J97" s="8"/>
    </row>
    <row r="98" spans="1:10" x14ac:dyDescent="0.2">
      <c r="A98" s="93" t="s">
        <v>158</v>
      </c>
      <c r="B98" s="25" t="s">
        <v>369</v>
      </c>
      <c r="D98" s="8"/>
      <c r="E98" s="8"/>
      <c r="F98" s="8"/>
      <c r="G98" s="8"/>
      <c r="H98" s="8"/>
      <c r="I98" s="8"/>
      <c r="J98" s="8"/>
    </row>
    <row r="99" spans="1:10" ht="13.5" thickBot="1" x14ac:dyDescent="0.25">
      <c r="A99" s="91"/>
      <c r="B99" s="25"/>
      <c r="D99" s="8"/>
      <c r="E99" s="8"/>
      <c r="F99" s="8"/>
      <c r="G99" s="8"/>
      <c r="H99" s="8"/>
      <c r="I99" s="8"/>
      <c r="J99" s="8"/>
    </row>
    <row r="100" spans="1:10" ht="13.5" thickBot="1" x14ac:dyDescent="0.25">
      <c r="A100" s="91"/>
      <c r="B100" s="500" t="s">
        <v>58</v>
      </c>
      <c r="C100" s="235" t="s">
        <v>107</v>
      </c>
      <c r="D100" s="8"/>
      <c r="E100" s="8"/>
      <c r="F100" s="8"/>
      <c r="G100" s="8"/>
      <c r="H100" s="8"/>
      <c r="I100" s="8"/>
      <c r="J100" s="8"/>
    </row>
    <row r="101" spans="1:10" x14ac:dyDescent="0.2">
      <c r="A101" s="91"/>
      <c r="B101" s="396" t="s">
        <v>59</v>
      </c>
      <c r="C101" s="459">
        <v>0</v>
      </c>
      <c r="D101" s="8"/>
      <c r="E101" s="8"/>
      <c r="F101" s="8"/>
      <c r="G101" s="8"/>
      <c r="H101" s="8"/>
      <c r="I101" s="8"/>
      <c r="J101" s="8"/>
    </row>
    <row r="102" spans="1:10" x14ac:dyDescent="0.2">
      <c r="A102" s="91"/>
      <c r="B102" s="397" t="s">
        <v>60</v>
      </c>
      <c r="C102" s="450">
        <v>7.6587302935924115E-3</v>
      </c>
      <c r="D102" s="8"/>
      <c r="E102" s="8"/>
      <c r="F102" s="8"/>
      <c r="G102" s="8"/>
    </row>
    <row r="103" spans="1:10" x14ac:dyDescent="0.2">
      <c r="A103" s="91"/>
      <c r="B103" s="397" t="s">
        <v>61</v>
      </c>
      <c r="C103" s="450">
        <v>0.11625400939911974</v>
      </c>
      <c r="D103" s="8"/>
      <c r="E103" s="8"/>
      <c r="F103" s="8"/>
    </row>
    <row r="104" spans="1:10" x14ac:dyDescent="0.2">
      <c r="A104" s="91"/>
      <c r="B104" s="397" t="s">
        <v>62</v>
      </c>
      <c r="C104" s="450">
        <v>0.36795672272094149</v>
      </c>
      <c r="D104" s="8"/>
      <c r="E104" s="8"/>
      <c r="F104" s="8"/>
    </row>
    <row r="105" spans="1:10" ht="13.5" thickBot="1" x14ac:dyDescent="0.25">
      <c r="A105" s="91"/>
      <c r="B105" s="398" t="s">
        <v>63</v>
      </c>
      <c r="C105" s="451">
        <v>0.50813053758634641</v>
      </c>
      <c r="D105" s="8"/>
      <c r="E105" s="8"/>
      <c r="F105" s="8"/>
    </row>
    <row r="106" spans="1:10" x14ac:dyDescent="0.2">
      <c r="A106" s="91"/>
      <c r="B106" s="8"/>
      <c r="C106" s="8"/>
      <c r="D106" s="8"/>
      <c r="E106" s="8"/>
      <c r="F106" s="8"/>
      <c r="G106" s="8"/>
      <c r="H106" s="8"/>
      <c r="I106" s="8"/>
      <c r="J106" s="8"/>
    </row>
    <row r="107" spans="1:10" x14ac:dyDescent="0.2">
      <c r="A107" s="91"/>
      <c r="D107" s="8"/>
      <c r="E107" s="8"/>
      <c r="F107" s="8"/>
    </row>
    <row r="108" spans="1:10" x14ac:dyDescent="0.2">
      <c r="A108" s="91" t="s">
        <v>159</v>
      </c>
      <c r="B108" s="25" t="s">
        <v>292</v>
      </c>
      <c r="D108" s="8"/>
      <c r="E108" s="8"/>
      <c r="F108" s="8"/>
    </row>
    <row r="109" spans="1:10" ht="13.5" thickBot="1" x14ac:dyDescent="0.25">
      <c r="A109" s="91"/>
      <c r="B109" s="399"/>
      <c r="D109" s="8"/>
      <c r="E109" s="8"/>
      <c r="F109" s="8"/>
    </row>
    <row r="110" spans="1:10" ht="13.5" thickBot="1" x14ac:dyDescent="0.25">
      <c r="A110" s="91"/>
      <c r="B110" s="31"/>
      <c r="C110" s="387" t="s">
        <v>107</v>
      </c>
      <c r="D110" s="8"/>
      <c r="E110" s="8"/>
      <c r="F110" s="8"/>
    </row>
    <row r="111" spans="1:10" x14ac:dyDescent="0.2">
      <c r="A111" s="91"/>
      <c r="B111" s="294" t="s">
        <v>221</v>
      </c>
      <c r="C111" s="459">
        <v>0.76044398237987865</v>
      </c>
      <c r="D111" s="8"/>
      <c r="E111" s="8"/>
      <c r="F111" s="8"/>
    </row>
    <row r="112" spans="1:10" x14ac:dyDescent="0.2">
      <c r="A112" s="91"/>
      <c r="B112" s="135" t="s">
        <v>64</v>
      </c>
      <c r="C112" s="450" t="s">
        <v>428</v>
      </c>
      <c r="D112" s="8"/>
      <c r="E112" s="8"/>
      <c r="F112" s="8"/>
    </row>
    <row r="113" spans="1:6" x14ac:dyDescent="0.2">
      <c r="A113" s="91"/>
      <c r="B113" s="135" t="s">
        <v>65</v>
      </c>
      <c r="C113" s="450">
        <v>5.9223065624035162E-2</v>
      </c>
      <c r="D113" s="8"/>
      <c r="E113" s="8"/>
      <c r="F113" s="8"/>
    </row>
    <row r="114" spans="1:6" x14ac:dyDescent="0.2">
      <c r="A114" s="91"/>
      <c r="B114" s="304" t="s">
        <v>100</v>
      </c>
      <c r="C114" s="450">
        <v>0.16701711536248706</v>
      </c>
      <c r="D114" s="8"/>
      <c r="E114" s="8"/>
      <c r="F114" s="8"/>
    </row>
    <row r="115" spans="1:6" ht="13.5" thickBot="1" x14ac:dyDescent="0.25">
      <c r="A115" s="91"/>
      <c r="B115" s="400" t="s">
        <v>112</v>
      </c>
      <c r="C115" s="451">
        <v>1.3315836633599127E-2</v>
      </c>
      <c r="D115" s="8"/>
      <c r="E115" s="8"/>
      <c r="F115" s="8"/>
    </row>
    <row r="116" spans="1:6" s="48" customFormat="1" x14ac:dyDescent="0.2">
      <c r="A116" s="93"/>
      <c r="D116" s="8"/>
      <c r="E116" s="8"/>
      <c r="F116" s="8"/>
    </row>
    <row r="117" spans="1:6" x14ac:dyDescent="0.2">
      <c r="A117" s="91"/>
      <c r="F117" s="48"/>
    </row>
    <row r="118" spans="1:6" x14ac:dyDescent="0.2">
      <c r="A118" s="93" t="s">
        <v>160</v>
      </c>
      <c r="B118" s="25" t="s">
        <v>293</v>
      </c>
    </row>
    <row r="119" spans="1:6" ht="13.5" thickBot="1" x14ac:dyDescent="0.25">
      <c r="A119" s="91"/>
    </row>
    <row r="120" spans="1:6" ht="13.5" thickBot="1" x14ac:dyDescent="0.25">
      <c r="A120" s="91"/>
      <c r="B120" s="22"/>
      <c r="C120" s="387" t="s">
        <v>107</v>
      </c>
      <c r="D120" s="15"/>
    </row>
    <row r="121" spans="1:6" x14ac:dyDescent="0.2">
      <c r="A121" s="91"/>
      <c r="B121" s="386" t="s">
        <v>66</v>
      </c>
      <c r="C121" s="459">
        <v>1</v>
      </c>
      <c r="D121" s="7"/>
    </row>
    <row r="122" spans="1:6" x14ac:dyDescent="0.2">
      <c r="A122" s="91"/>
      <c r="B122" s="304" t="s">
        <v>68</v>
      </c>
      <c r="C122" s="450">
        <v>0</v>
      </c>
      <c r="D122" s="7"/>
    </row>
    <row r="123" spans="1:6" x14ac:dyDescent="0.2">
      <c r="A123" s="91"/>
      <c r="B123" s="304" t="s">
        <v>67</v>
      </c>
      <c r="C123" s="450">
        <v>0</v>
      </c>
      <c r="D123" s="8"/>
      <c r="E123" s="3"/>
    </row>
    <row r="124" spans="1:6" x14ac:dyDescent="0.2">
      <c r="A124" s="91"/>
      <c r="B124" s="401" t="s">
        <v>100</v>
      </c>
      <c r="C124" s="450">
        <v>0</v>
      </c>
      <c r="D124" s="8"/>
    </row>
    <row r="125" spans="1:6" ht="13.5" thickBot="1" x14ac:dyDescent="0.25">
      <c r="A125" s="91"/>
      <c r="B125" s="400" t="s">
        <v>112</v>
      </c>
      <c r="C125" s="451">
        <v>0</v>
      </c>
      <c r="D125" s="8"/>
    </row>
    <row r="126" spans="1:6" x14ac:dyDescent="0.2">
      <c r="A126" s="91"/>
      <c r="D126" s="3"/>
      <c r="E126" s="3"/>
    </row>
    <row r="127" spans="1:6" x14ac:dyDescent="0.2">
      <c r="A127" s="91"/>
      <c r="D127" s="3"/>
      <c r="E127" s="3"/>
    </row>
    <row r="128" spans="1:6" x14ac:dyDescent="0.2">
      <c r="A128" s="91" t="s">
        <v>161</v>
      </c>
      <c r="B128" s="27" t="s">
        <v>294</v>
      </c>
      <c r="D128" s="3"/>
      <c r="E128" s="3"/>
    </row>
    <row r="129" spans="1:5" ht="13.5" thickBot="1" x14ac:dyDescent="0.25">
      <c r="A129" s="91"/>
      <c r="D129" s="3"/>
      <c r="E129" s="3"/>
    </row>
    <row r="130" spans="1:5" ht="13.5" thickBot="1" x14ac:dyDescent="0.25">
      <c r="A130" s="91"/>
      <c r="C130" s="387" t="s">
        <v>107</v>
      </c>
      <c r="D130" s="3"/>
      <c r="E130" s="3"/>
    </row>
    <row r="131" spans="1:5" x14ac:dyDescent="0.2">
      <c r="A131" s="91"/>
      <c r="B131" s="386" t="s">
        <v>121</v>
      </c>
      <c r="C131" s="459">
        <v>0.45257696021333105</v>
      </c>
      <c r="D131" s="3"/>
      <c r="E131" s="3"/>
    </row>
    <row r="132" spans="1:5" x14ac:dyDescent="0.2">
      <c r="A132" s="91"/>
      <c r="B132" s="304" t="s">
        <v>122</v>
      </c>
      <c r="C132" s="450">
        <v>0.54742303978666895</v>
      </c>
      <c r="D132" s="3"/>
      <c r="E132" s="3"/>
    </row>
    <row r="133" spans="1:5" x14ac:dyDescent="0.2">
      <c r="A133" s="91"/>
      <c r="B133" s="304" t="s">
        <v>370</v>
      </c>
      <c r="C133" s="450">
        <v>0</v>
      </c>
      <c r="D133" s="3"/>
      <c r="E133" s="3"/>
    </row>
    <row r="134" spans="1:5" x14ac:dyDescent="0.2">
      <c r="A134" s="91"/>
      <c r="B134" s="304" t="s">
        <v>371</v>
      </c>
      <c r="C134" s="450">
        <v>0</v>
      </c>
      <c r="D134" s="3"/>
      <c r="E134" s="3"/>
    </row>
    <row r="135" spans="1:5" x14ac:dyDescent="0.2">
      <c r="A135" s="91"/>
      <c r="B135" s="304" t="s">
        <v>100</v>
      </c>
      <c r="C135" s="450">
        <v>0</v>
      </c>
      <c r="D135" s="3"/>
      <c r="E135" s="3"/>
    </row>
    <row r="136" spans="1:5" ht="13.5" thickBot="1" x14ac:dyDescent="0.25">
      <c r="A136" s="91"/>
      <c r="B136" s="382" t="s">
        <v>112</v>
      </c>
      <c r="C136" s="451">
        <v>0</v>
      </c>
    </row>
    <row r="137" spans="1:5" x14ac:dyDescent="0.2">
      <c r="A137" s="91"/>
    </row>
    <row r="138" spans="1:5" x14ac:dyDescent="0.2">
      <c r="A138" s="91"/>
    </row>
    <row r="139" spans="1:5" x14ac:dyDescent="0.2">
      <c r="A139" s="93" t="s">
        <v>162</v>
      </c>
      <c r="B139" s="13" t="s">
        <v>295</v>
      </c>
    </row>
    <row r="140" spans="1:5" ht="13.5" thickBot="1" x14ac:dyDescent="0.25">
      <c r="A140" s="91"/>
      <c r="B140" s="402"/>
    </row>
    <row r="141" spans="1:5" ht="13.5" thickBot="1" x14ac:dyDescent="0.25">
      <c r="A141" s="91"/>
      <c r="D141" s="387" t="s">
        <v>107</v>
      </c>
    </row>
    <row r="142" spans="1:5" x14ac:dyDescent="0.2">
      <c r="A142" s="91"/>
      <c r="B142" s="294" t="s">
        <v>118</v>
      </c>
      <c r="C142" s="403"/>
      <c r="D142" s="459">
        <v>0.77141755845472881</v>
      </c>
    </row>
    <row r="143" spans="1:5" x14ac:dyDescent="0.2">
      <c r="A143" s="91"/>
      <c r="B143" s="135" t="s">
        <v>116</v>
      </c>
      <c r="C143" s="192"/>
      <c r="D143" s="450">
        <v>1.1591273123643364E-5</v>
      </c>
    </row>
    <row r="144" spans="1:5" x14ac:dyDescent="0.2">
      <c r="A144" s="91"/>
      <c r="B144" s="135" t="s">
        <v>117</v>
      </c>
      <c r="C144" s="192"/>
      <c r="D144" s="450">
        <v>0.15510854888275455</v>
      </c>
    </row>
    <row r="145" spans="1:10" x14ac:dyDescent="0.2">
      <c r="A145" s="91"/>
      <c r="B145" s="135" t="s">
        <v>372</v>
      </c>
      <c r="C145" s="192"/>
      <c r="D145" s="450">
        <v>6.7923781598862414E-3</v>
      </c>
    </row>
    <row r="146" spans="1:10" x14ac:dyDescent="0.2">
      <c r="A146" s="91"/>
      <c r="B146" s="135" t="s">
        <v>137</v>
      </c>
      <c r="C146" s="192"/>
      <c r="D146" s="450">
        <v>6.6669923229506808E-2</v>
      </c>
    </row>
    <row r="147" spans="1:10" ht="13.5" thickBot="1" x14ac:dyDescent="0.25">
      <c r="A147" s="91"/>
      <c r="B147" s="404" t="s">
        <v>112</v>
      </c>
      <c r="C147" s="383"/>
      <c r="D147" s="451">
        <v>0</v>
      </c>
      <c r="E147" s="3"/>
      <c r="F147" s="3"/>
    </row>
    <row r="148" spans="1:10" x14ac:dyDescent="0.2">
      <c r="A148" s="91"/>
      <c r="E148" s="3"/>
      <c r="F148" s="3"/>
    </row>
    <row r="149" spans="1:10" x14ac:dyDescent="0.2">
      <c r="A149" s="91"/>
      <c r="B149" s="8"/>
      <c r="C149" s="8"/>
      <c r="D149" s="8"/>
      <c r="E149" s="3"/>
      <c r="F149" s="3"/>
      <c r="I149" s="8"/>
      <c r="J149" s="8"/>
    </row>
    <row r="150" spans="1:10" x14ac:dyDescent="0.2">
      <c r="A150" s="91"/>
      <c r="B150" s="8"/>
      <c r="C150" s="8"/>
      <c r="D150" s="8"/>
      <c r="E150" s="3"/>
      <c r="F150" s="3"/>
      <c r="I150" s="8"/>
      <c r="J150" s="8"/>
    </row>
    <row r="151" spans="1:10" x14ac:dyDescent="0.2">
      <c r="A151" s="91" t="s">
        <v>163</v>
      </c>
      <c r="B151" s="25" t="s">
        <v>296</v>
      </c>
      <c r="E151" s="3"/>
      <c r="F151" s="3"/>
    </row>
    <row r="152" spans="1:10" ht="13.5" thickBot="1" x14ac:dyDescent="0.25">
      <c r="A152" s="91"/>
      <c r="B152" s="25"/>
      <c r="E152" s="3"/>
      <c r="F152" s="3"/>
    </row>
    <row r="153" spans="1:10" ht="13.5" thickBot="1" x14ac:dyDescent="0.25">
      <c r="A153" s="91"/>
      <c r="B153" s="294" t="s">
        <v>71</v>
      </c>
      <c r="C153" s="405"/>
      <c r="D153" s="460">
        <v>70768</v>
      </c>
      <c r="E153" s="3"/>
      <c r="F153" s="3"/>
      <c r="G153" s="19"/>
      <c r="I153" s="406"/>
    </row>
    <row r="154" spans="1:10" ht="13.5" thickBot="1" x14ac:dyDescent="0.25">
      <c r="A154" s="91"/>
      <c r="B154" s="137" t="s">
        <v>222</v>
      </c>
      <c r="C154" s="407"/>
      <c r="D154" s="461">
        <v>67284.421551266103</v>
      </c>
      <c r="E154" s="3"/>
      <c r="F154" s="3"/>
      <c r="G154" s="19"/>
    </row>
    <row r="155" spans="1:10" s="48" customFormat="1" ht="13.5" thickBot="1" x14ac:dyDescent="0.25">
      <c r="A155" s="93"/>
      <c r="B155" s="408"/>
      <c r="C155" s="409"/>
      <c r="D155" s="52"/>
      <c r="E155" s="3"/>
      <c r="F155" s="3"/>
      <c r="G155" s="19"/>
    </row>
    <row r="156" spans="1:10" s="48" customFormat="1" ht="26.25" thickBot="1" x14ac:dyDescent="0.25">
      <c r="A156" s="93"/>
      <c r="B156" s="402"/>
      <c r="C156" s="374"/>
      <c r="D156" s="350" t="s">
        <v>187</v>
      </c>
      <c r="E156" s="3"/>
      <c r="F156" s="3"/>
      <c r="G156" s="19"/>
    </row>
    <row r="157" spans="1:10" x14ac:dyDescent="0.2">
      <c r="A157" s="91"/>
      <c r="B157" s="410" t="s">
        <v>135</v>
      </c>
      <c r="C157" s="411"/>
      <c r="D157" s="459">
        <v>1.1000000000000001E-3</v>
      </c>
      <c r="F157" s="19"/>
      <c r="G157" s="17"/>
    </row>
    <row r="158" spans="1:10" ht="13.5" thickBot="1" x14ac:dyDescent="0.25">
      <c r="A158" s="91"/>
      <c r="B158" s="404" t="s">
        <v>136</v>
      </c>
      <c r="C158" s="383"/>
      <c r="D158" s="451">
        <v>2E-3</v>
      </c>
      <c r="F158" s="17"/>
      <c r="G158" s="17"/>
    </row>
    <row r="159" spans="1:10" s="48" customFormat="1" x14ac:dyDescent="0.2">
      <c r="A159" s="93"/>
      <c r="B159" s="373"/>
      <c r="C159" s="373"/>
      <c r="D159" s="17"/>
      <c r="E159" s="17"/>
      <c r="F159" s="17"/>
      <c r="G159" s="17"/>
    </row>
    <row r="160" spans="1:10" x14ac:dyDescent="0.2">
      <c r="A160" s="91"/>
      <c r="F160" s="17"/>
    </row>
    <row r="161" spans="1:13" x14ac:dyDescent="0.2">
      <c r="A161" s="91" t="s">
        <v>164</v>
      </c>
      <c r="B161" s="13" t="s">
        <v>223</v>
      </c>
      <c r="F161" s="4"/>
    </row>
    <row r="162" spans="1:13" ht="13.5" thickBot="1" x14ac:dyDescent="0.25">
      <c r="A162" s="91"/>
      <c r="B162" s="13"/>
      <c r="F162" s="4"/>
    </row>
    <row r="163" spans="1:13" ht="13.5" thickBot="1" x14ac:dyDescent="0.25">
      <c r="A163" s="91"/>
      <c r="B163" s="31"/>
      <c r="C163" s="499" t="s">
        <v>16</v>
      </c>
      <c r="D163" s="223" t="s">
        <v>78</v>
      </c>
      <c r="E163" s="201" t="s">
        <v>79</v>
      </c>
      <c r="F163" s="4"/>
    </row>
    <row r="164" spans="1:13" ht="13.5" thickBot="1" x14ac:dyDescent="0.25">
      <c r="A164" s="91"/>
      <c r="B164" s="404" t="s">
        <v>15</v>
      </c>
      <c r="C164" s="462">
        <v>4212.5</v>
      </c>
      <c r="D164" s="463">
        <v>4212.5</v>
      </c>
      <c r="E164" s="464">
        <v>0</v>
      </c>
    </row>
    <row r="165" spans="1:13" s="48" customFormat="1" x14ac:dyDescent="0.2">
      <c r="A165" s="93"/>
      <c r="B165" s="373"/>
      <c r="C165" s="17"/>
      <c r="D165" s="17"/>
      <c r="E165" s="70"/>
      <c r="F165"/>
    </row>
    <row r="166" spans="1:13" ht="13.5" thickBot="1" x14ac:dyDescent="0.25">
      <c r="A166" s="91"/>
      <c r="B166" s="13"/>
      <c r="F166" s="48"/>
    </row>
    <row r="167" spans="1:13" s="17" customFormat="1" x14ac:dyDescent="0.2">
      <c r="A167" s="96"/>
      <c r="B167" s="264" t="s">
        <v>375</v>
      </c>
      <c r="C167" s="274"/>
      <c r="D167" s="274"/>
      <c r="E167" s="274"/>
      <c r="F167" s="412"/>
      <c r="G167" s="274"/>
      <c r="H167" s="274"/>
      <c r="I167" s="274"/>
      <c r="J167" s="274"/>
      <c r="K167" s="274"/>
      <c r="L167" s="274"/>
      <c r="M167" s="275"/>
    </row>
    <row r="168" spans="1:13" ht="38.25" x14ac:dyDescent="0.2">
      <c r="A168" s="91"/>
      <c r="B168" s="285" t="s">
        <v>1</v>
      </c>
      <c r="C168" s="284" t="s">
        <v>72</v>
      </c>
      <c r="D168" s="284" t="s">
        <v>374</v>
      </c>
      <c r="E168" s="286"/>
      <c r="F168" s="413" t="s">
        <v>76</v>
      </c>
      <c r="G168" s="282"/>
      <c r="H168" s="284" t="s">
        <v>127</v>
      </c>
      <c r="I168" s="284" t="s">
        <v>73</v>
      </c>
      <c r="J168" s="284" t="s">
        <v>75</v>
      </c>
      <c r="K168" s="284" t="s">
        <v>74</v>
      </c>
      <c r="L168" s="284" t="s">
        <v>343</v>
      </c>
      <c r="M168" s="287" t="s">
        <v>80</v>
      </c>
    </row>
    <row r="169" spans="1:13" x14ac:dyDescent="0.2">
      <c r="A169" s="91"/>
      <c r="B169" s="162"/>
      <c r="C169" s="283"/>
      <c r="D169" s="283"/>
      <c r="E169" s="218" t="s">
        <v>25</v>
      </c>
      <c r="F169" s="218" t="s">
        <v>23</v>
      </c>
      <c r="G169" s="218" t="s">
        <v>24</v>
      </c>
      <c r="H169" s="283"/>
      <c r="I169" s="283"/>
      <c r="J169" s="283"/>
      <c r="K169" s="283"/>
      <c r="L169" s="283"/>
      <c r="M169" s="288"/>
    </row>
    <row r="170" spans="1:13" x14ac:dyDescent="0.2">
      <c r="A170" s="91"/>
      <c r="B170" s="465" t="s">
        <v>438</v>
      </c>
      <c r="C170" s="466" t="s">
        <v>429</v>
      </c>
      <c r="D170" s="467">
        <v>1500</v>
      </c>
      <c r="E170" s="466" t="s">
        <v>408</v>
      </c>
      <c r="F170" s="466" t="s">
        <v>409</v>
      </c>
      <c r="G170" s="466" t="s">
        <v>449</v>
      </c>
      <c r="H170" s="468">
        <v>40452</v>
      </c>
      <c r="I170" s="469">
        <v>0.16666600000000001</v>
      </c>
      <c r="J170" s="469">
        <v>0.01</v>
      </c>
      <c r="K170" s="469">
        <v>0.17666599999999999</v>
      </c>
      <c r="L170" s="466" t="s">
        <v>415</v>
      </c>
      <c r="M170" s="470" t="s">
        <v>430</v>
      </c>
    </row>
    <row r="171" spans="1:13" x14ac:dyDescent="0.2">
      <c r="A171" s="91"/>
      <c r="B171" s="465" t="s">
        <v>439</v>
      </c>
      <c r="C171" s="466" t="s">
        <v>431</v>
      </c>
      <c r="D171" s="467">
        <v>2712.5</v>
      </c>
      <c r="E171" s="466" t="s">
        <v>408</v>
      </c>
      <c r="F171" s="466" t="s">
        <v>409</v>
      </c>
      <c r="G171" s="466" t="s">
        <v>449</v>
      </c>
      <c r="H171" s="468">
        <v>40878</v>
      </c>
      <c r="I171" s="469">
        <v>0.125</v>
      </c>
      <c r="J171" s="469">
        <v>0.01</v>
      </c>
      <c r="K171" s="469">
        <v>0.13500000000000001</v>
      </c>
      <c r="L171" s="466" t="s">
        <v>415</v>
      </c>
      <c r="M171" s="470" t="s">
        <v>430</v>
      </c>
    </row>
    <row r="172" spans="1:13" x14ac:dyDescent="0.2">
      <c r="A172" s="91"/>
      <c r="B172" s="465"/>
      <c r="C172" s="471"/>
      <c r="D172" s="471"/>
      <c r="E172" s="471"/>
      <c r="F172" s="471"/>
      <c r="G172" s="471"/>
      <c r="H172" s="471"/>
      <c r="I172" s="471"/>
      <c r="J172" s="471"/>
      <c r="K172" s="471"/>
      <c r="L172" s="471"/>
      <c r="M172" s="472"/>
    </row>
    <row r="173" spans="1:13" ht="13.5" thickBot="1" x14ac:dyDescent="0.25">
      <c r="A173" s="91"/>
      <c r="B173" s="473"/>
      <c r="C173" s="474"/>
      <c r="D173" s="474"/>
      <c r="E173" s="474"/>
      <c r="F173" s="474"/>
      <c r="G173" s="474"/>
      <c r="H173" s="474"/>
      <c r="I173" s="474"/>
      <c r="J173" s="474"/>
      <c r="K173" s="474"/>
      <c r="L173" s="474"/>
      <c r="M173" s="475"/>
    </row>
    <row r="174" spans="1:13" x14ac:dyDescent="0.2">
      <c r="A174" s="91"/>
    </row>
    <row r="175" spans="1:13" ht="13.5" thickBot="1" x14ac:dyDescent="0.25">
      <c r="A175" s="91"/>
      <c r="B175" s="13"/>
    </row>
    <row r="176" spans="1:13" s="17" customFormat="1" x14ac:dyDescent="0.2">
      <c r="A176" s="96"/>
      <c r="B176" s="264" t="s">
        <v>373</v>
      </c>
      <c r="C176" s="274"/>
      <c r="D176" s="274"/>
      <c r="E176" s="274"/>
      <c r="F176" s="274"/>
      <c r="G176" s="274"/>
      <c r="H176" s="274"/>
      <c r="I176" s="274"/>
      <c r="J176" s="275"/>
    </row>
    <row r="177" spans="1:10" ht="36.75" customHeight="1" x14ac:dyDescent="0.2">
      <c r="A177" s="91"/>
      <c r="B177" s="285" t="s">
        <v>1</v>
      </c>
      <c r="C177" s="284" t="s">
        <v>72</v>
      </c>
      <c r="D177" s="284" t="s">
        <v>374</v>
      </c>
      <c r="E177" s="286"/>
      <c r="F177" s="413" t="s">
        <v>76</v>
      </c>
      <c r="G177" s="282"/>
      <c r="H177" s="284" t="s">
        <v>127</v>
      </c>
      <c r="I177" s="284" t="s">
        <v>343</v>
      </c>
      <c r="J177" s="287" t="s">
        <v>80</v>
      </c>
    </row>
    <row r="178" spans="1:10" x14ac:dyDescent="0.2">
      <c r="A178" s="91"/>
      <c r="B178" s="162"/>
      <c r="C178" s="283"/>
      <c r="D178" s="283"/>
      <c r="E178" s="218" t="s">
        <v>25</v>
      </c>
      <c r="F178" s="218" t="s">
        <v>23</v>
      </c>
      <c r="G178" s="218" t="s">
        <v>24</v>
      </c>
      <c r="H178" s="283"/>
      <c r="I178" s="283"/>
      <c r="J178" s="288"/>
    </row>
    <row r="179" spans="1:10" x14ac:dyDescent="0.2">
      <c r="A179" s="91"/>
      <c r="B179" s="476"/>
      <c r="C179" s="477"/>
      <c r="D179" s="477"/>
      <c r="E179" s="477"/>
      <c r="F179" s="477"/>
      <c r="G179" s="477"/>
      <c r="H179" s="477"/>
      <c r="I179" s="477"/>
      <c r="J179" s="478"/>
    </row>
    <row r="180" spans="1:10" x14ac:dyDescent="0.2">
      <c r="A180" s="91"/>
      <c r="B180" s="476"/>
      <c r="C180" s="477"/>
      <c r="D180" s="477"/>
      <c r="E180" s="477"/>
      <c r="F180" s="477"/>
      <c r="G180" s="477"/>
      <c r="H180" s="477"/>
      <c r="I180" s="477"/>
      <c r="J180" s="478"/>
    </row>
    <row r="181" spans="1:10" x14ac:dyDescent="0.2">
      <c r="A181" s="91"/>
      <c r="B181" s="476"/>
      <c r="C181" s="477"/>
      <c r="D181" s="477"/>
      <c r="E181" s="477"/>
      <c r="F181" s="477"/>
      <c r="G181" s="477"/>
      <c r="H181" s="477"/>
      <c r="I181" s="477"/>
      <c r="J181" s="478"/>
    </row>
    <row r="182" spans="1:10" ht="13.5" thickBot="1" x14ac:dyDescent="0.25">
      <c r="A182" s="91"/>
      <c r="B182" s="479"/>
      <c r="C182" s="480"/>
      <c r="D182" s="480"/>
      <c r="E182" s="480"/>
      <c r="F182" s="480"/>
      <c r="G182" s="480"/>
      <c r="H182" s="480"/>
      <c r="I182" s="480"/>
      <c r="J182" s="481"/>
    </row>
    <row r="183" spans="1:10" x14ac:dyDescent="0.2">
      <c r="A183" s="91"/>
    </row>
    <row r="184" spans="1:10" x14ac:dyDescent="0.2">
      <c r="A184" s="91"/>
    </row>
    <row r="185" spans="1:10" x14ac:dyDescent="0.2">
      <c r="A185" s="91"/>
    </row>
    <row r="186" spans="1:10" x14ac:dyDescent="0.2">
      <c r="A186" s="91"/>
    </row>
    <row r="187" spans="1:10" x14ac:dyDescent="0.2">
      <c r="A187" s="91"/>
    </row>
    <row r="188" spans="1:10" x14ac:dyDescent="0.2">
      <c r="A188" s="91"/>
    </row>
    <row r="189" spans="1:10" x14ac:dyDescent="0.2">
      <c r="A189" s="91"/>
    </row>
    <row r="190" spans="1:10" x14ac:dyDescent="0.2">
      <c r="A190" s="91"/>
    </row>
    <row r="191" spans="1:10" x14ac:dyDescent="0.2">
      <c r="A191" s="91"/>
    </row>
    <row r="192" spans="1:10" x14ac:dyDescent="0.2">
      <c r="A192" s="91"/>
    </row>
    <row r="193" spans="1:1" x14ac:dyDescent="0.2">
      <c r="A193" s="91"/>
    </row>
    <row r="194" spans="1:1" x14ac:dyDescent="0.2">
      <c r="A194" s="91"/>
    </row>
    <row r="195" spans="1:1" x14ac:dyDescent="0.2">
      <c r="A195" s="91"/>
    </row>
    <row r="196" spans="1:1" x14ac:dyDescent="0.2">
      <c r="A196" s="91"/>
    </row>
    <row r="197" spans="1:1" x14ac:dyDescent="0.2">
      <c r="A197" s="91"/>
    </row>
    <row r="198" spans="1:1" x14ac:dyDescent="0.2">
      <c r="A198" s="91"/>
    </row>
    <row r="199" spans="1:1" x14ac:dyDescent="0.2">
      <c r="A199" s="91"/>
    </row>
    <row r="200" spans="1:1" x14ac:dyDescent="0.2">
      <c r="A200" s="91"/>
    </row>
    <row r="201" spans="1:1" x14ac:dyDescent="0.2">
      <c r="A201" s="91"/>
    </row>
    <row r="202" spans="1:1" x14ac:dyDescent="0.2">
      <c r="A202" s="91"/>
    </row>
    <row r="203" spans="1:1" x14ac:dyDescent="0.2">
      <c r="A203" s="91"/>
    </row>
    <row r="204" spans="1:1" x14ac:dyDescent="0.2">
      <c r="A204" s="91"/>
    </row>
    <row r="205" spans="1:1" x14ac:dyDescent="0.2">
      <c r="A205" s="91"/>
    </row>
    <row r="206" spans="1:1" x14ac:dyDescent="0.2">
      <c r="A206" s="91"/>
    </row>
    <row r="207" spans="1:1" x14ac:dyDescent="0.2">
      <c r="A207" s="91"/>
    </row>
    <row r="208" spans="1:1" x14ac:dyDescent="0.2">
      <c r="A208" s="91"/>
    </row>
    <row r="209" spans="1:1" x14ac:dyDescent="0.2">
      <c r="A209" s="91"/>
    </row>
    <row r="210" spans="1:1" x14ac:dyDescent="0.2">
      <c r="A210" s="91"/>
    </row>
  </sheetData>
  <mergeCells count="6">
    <mergeCell ref="C93:D93"/>
    <mergeCell ref="C94:D94"/>
    <mergeCell ref="B47:C47"/>
    <mergeCell ref="B67:C67"/>
    <mergeCell ref="C91:D91"/>
    <mergeCell ref="C92:D9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7"/>
  <sheetViews>
    <sheetView zoomScale="85" zoomScaleNormal="150" workbookViewId="0"/>
  </sheetViews>
  <sheetFormatPr defaultColWidth="11.42578125" defaultRowHeight="12.75" x14ac:dyDescent="0.2"/>
  <cols>
    <col min="1" max="1" width="5.85546875" customWidth="1"/>
    <col min="2" max="2" width="17" customWidth="1"/>
    <col min="3" max="3" width="20.85546875" customWidth="1"/>
    <col min="4" max="4" width="14.28515625" customWidth="1"/>
    <col min="5" max="5" width="14" customWidth="1"/>
    <col min="6" max="6" width="13.85546875" bestFit="1" customWidth="1"/>
    <col min="7" max="8" width="11.42578125" customWidth="1"/>
    <col min="9" max="9" width="12.5703125" customWidth="1"/>
    <col min="10" max="10" width="12.7109375" customWidth="1"/>
    <col min="11" max="12" width="12.42578125" customWidth="1"/>
    <col min="13" max="13" width="14" customWidth="1"/>
  </cols>
  <sheetData>
    <row r="1" spans="1:5" s="43" customFormat="1" x14ac:dyDescent="0.2">
      <c r="A1" s="41"/>
      <c r="B1" s="42" t="s">
        <v>390</v>
      </c>
    </row>
    <row r="2" spans="1:5" ht="13.5" thickBot="1" x14ac:dyDescent="0.25">
      <c r="A2" s="1"/>
    </row>
    <row r="3" spans="1:5" ht="13.5" thickBot="1" x14ac:dyDescent="0.25">
      <c r="A3" s="1"/>
      <c r="B3" s="2" t="s">
        <v>56</v>
      </c>
      <c r="C3" s="89"/>
      <c r="D3" s="30"/>
      <c r="E3" s="36"/>
    </row>
    <row r="4" spans="1:5" ht="13.5" thickBot="1" x14ac:dyDescent="0.25">
      <c r="A4" s="1"/>
      <c r="B4" s="2" t="s">
        <v>57</v>
      </c>
      <c r="C4" s="90"/>
    </row>
    <row r="5" spans="1:5" x14ac:dyDescent="0.2">
      <c r="A5" s="1"/>
    </row>
    <row r="6" spans="1:5" s="42" customFormat="1" x14ac:dyDescent="0.2">
      <c r="A6" s="73">
        <v>5</v>
      </c>
      <c r="B6" s="42" t="s">
        <v>114</v>
      </c>
    </row>
    <row r="7" spans="1:5" x14ac:dyDescent="0.2">
      <c r="A7" s="4"/>
    </row>
    <row r="8" spans="1:5" x14ac:dyDescent="0.2">
      <c r="A8" s="4"/>
    </row>
    <row r="9" spans="1:5" s="77" customFormat="1" x14ac:dyDescent="0.2">
      <c r="A9" s="91" t="s">
        <v>178</v>
      </c>
      <c r="B9" s="27" t="s">
        <v>134</v>
      </c>
      <c r="C9" s="79"/>
    </row>
    <row r="10" spans="1:5" s="77" customFormat="1" ht="13.5" thickBot="1" x14ac:dyDescent="0.25">
      <c r="A10" s="91"/>
      <c r="B10" s="79"/>
      <c r="C10" s="79"/>
    </row>
    <row r="11" spans="1:5" s="77" customFormat="1" ht="30" customHeight="1" thickBot="1" x14ac:dyDescent="0.25">
      <c r="A11" s="91"/>
      <c r="C11" s="305" t="s">
        <v>376</v>
      </c>
    </row>
    <row r="12" spans="1:5" s="77" customFormat="1" ht="13.5" thickBot="1" x14ac:dyDescent="0.25">
      <c r="A12" s="91"/>
      <c r="B12" s="171" t="s">
        <v>11</v>
      </c>
      <c r="C12" s="81"/>
    </row>
    <row r="13" spans="1:5" s="77" customFormat="1" x14ac:dyDescent="0.2">
      <c r="A13" s="91"/>
      <c r="B13" s="172" t="s">
        <v>119</v>
      </c>
      <c r="C13" s="170"/>
    </row>
    <row r="14" spans="1:5" s="77" customFormat="1" x14ac:dyDescent="0.2">
      <c r="A14" s="91"/>
      <c r="B14" s="173" t="s">
        <v>131</v>
      </c>
      <c r="C14" s="82"/>
    </row>
    <row r="15" spans="1:5" s="77" customFormat="1" x14ac:dyDescent="0.2">
      <c r="A15" s="91"/>
      <c r="B15" s="173" t="s">
        <v>132</v>
      </c>
      <c r="C15" s="82"/>
    </row>
    <row r="16" spans="1:5" s="77" customFormat="1" x14ac:dyDescent="0.2">
      <c r="A16" s="91"/>
      <c r="B16" s="173" t="s">
        <v>133</v>
      </c>
      <c r="C16" s="82"/>
    </row>
    <row r="17" spans="1:15" s="77" customFormat="1" x14ac:dyDescent="0.2">
      <c r="A17" s="91"/>
      <c r="B17" s="299" t="s">
        <v>363</v>
      </c>
      <c r="C17" s="82"/>
    </row>
    <row r="18" spans="1:15" s="77" customFormat="1" ht="13.5" thickBot="1" x14ac:dyDescent="0.25">
      <c r="A18" s="91"/>
      <c r="B18" s="300" t="s">
        <v>377</v>
      </c>
      <c r="C18" s="80"/>
    </row>
    <row r="19" spans="1:15" s="188" customFormat="1" x14ac:dyDescent="0.2">
      <c r="A19" s="93"/>
      <c r="B19" s="79"/>
      <c r="C19" s="79"/>
    </row>
    <row r="20" spans="1:15" s="77" customFormat="1" x14ac:dyDescent="0.2">
      <c r="A20" s="91"/>
      <c r="B20" s="79"/>
      <c r="C20" s="79"/>
    </row>
    <row r="21" spans="1:15" s="77" customFormat="1" x14ac:dyDescent="0.2">
      <c r="A21" s="91" t="s">
        <v>328</v>
      </c>
      <c r="B21" s="25" t="s">
        <v>331</v>
      </c>
      <c r="D21" s="257"/>
      <c r="E21" s="257"/>
      <c r="F21" s="257"/>
      <c r="G21" s="257"/>
      <c r="H21" s="257"/>
      <c r="I21" s="257"/>
      <c r="J21" s="257"/>
      <c r="K21" s="257"/>
      <c r="L21" s="257"/>
      <c r="M21" s="257"/>
    </row>
    <row r="22" spans="1:15" s="77" customFormat="1" ht="13.5" thickBot="1" x14ac:dyDescent="0.25">
      <c r="A22" s="91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</row>
    <row r="23" spans="1:15" s="281" customFormat="1" ht="64.5" thickBot="1" x14ac:dyDescent="0.25">
      <c r="A23" s="278"/>
      <c r="B23" s="276"/>
      <c r="C23" s="276"/>
      <c r="D23" s="279" t="s">
        <v>297</v>
      </c>
      <c r="E23" s="279" t="s">
        <v>298</v>
      </c>
      <c r="F23" s="279" t="s">
        <v>299</v>
      </c>
      <c r="G23" s="279" t="s">
        <v>300</v>
      </c>
      <c r="H23" s="279" t="s">
        <v>301</v>
      </c>
      <c r="I23" s="279" t="s">
        <v>302</v>
      </c>
      <c r="J23" s="279" t="s">
        <v>303</v>
      </c>
      <c r="K23" s="279" t="s">
        <v>304</v>
      </c>
      <c r="L23" s="280" t="s">
        <v>332</v>
      </c>
      <c r="M23" s="280" t="s">
        <v>333</v>
      </c>
      <c r="N23" s="279" t="s">
        <v>6</v>
      </c>
      <c r="O23" s="279" t="s">
        <v>107</v>
      </c>
    </row>
    <row r="24" spans="1:15" s="77" customFormat="1" x14ac:dyDescent="0.2">
      <c r="A24" s="91"/>
      <c r="B24" s="268" t="s">
        <v>334</v>
      </c>
      <c r="C24" s="269" t="s">
        <v>45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s="77" customFormat="1" x14ac:dyDescent="0.2">
      <c r="A25" s="91"/>
      <c r="B25" s="267"/>
      <c r="C25" s="192" t="s">
        <v>378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s="77" customFormat="1" x14ac:dyDescent="0.2">
      <c r="A26" s="91"/>
      <c r="B26" s="266"/>
      <c r="C26" s="190" t="s">
        <v>335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</row>
    <row r="27" spans="1:15" s="77" customFormat="1" x14ac:dyDescent="0.2">
      <c r="A27" s="91"/>
      <c r="B27" s="267" t="s">
        <v>382</v>
      </c>
      <c r="C27" s="192" t="s">
        <v>379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 s="77" customFormat="1" x14ac:dyDescent="0.2">
      <c r="A28" s="91"/>
      <c r="B28" s="265"/>
      <c r="C28" s="226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s="77" customFormat="1" ht="13.5" thickBot="1" x14ac:dyDescent="0.25">
      <c r="A29" s="91"/>
      <c r="B29" s="267" t="s">
        <v>380</v>
      </c>
      <c r="C29" s="226" t="s">
        <v>335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</row>
    <row r="30" spans="1:15" s="77" customFormat="1" ht="13.5" thickBot="1" x14ac:dyDescent="0.25">
      <c r="A30" s="91"/>
      <c r="B30" s="133" t="s">
        <v>6</v>
      </c>
      <c r="C30" s="260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s="77" customFormat="1" x14ac:dyDescent="0.2">
      <c r="A31" s="91"/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</row>
    <row r="32" spans="1:15" s="77" customFormat="1" x14ac:dyDescent="0.2">
      <c r="A32" s="91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</row>
    <row r="33" spans="1:13" s="77" customFormat="1" x14ac:dyDescent="0.2">
      <c r="A33" s="91" t="s">
        <v>329</v>
      </c>
      <c r="B33" s="13" t="s">
        <v>336</v>
      </c>
      <c r="C33"/>
      <c r="D33"/>
      <c r="E33"/>
      <c r="F33"/>
      <c r="G33"/>
      <c r="H33" s="258"/>
      <c r="I33" s="258"/>
      <c r="J33" s="258"/>
      <c r="K33" s="258"/>
      <c r="L33" s="258"/>
      <c r="M33" s="258"/>
    </row>
    <row r="34" spans="1:13" s="77" customFormat="1" ht="13.5" thickBot="1" x14ac:dyDescent="0.25">
      <c r="A34" s="91"/>
      <c r="B34"/>
      <c r="C34"/>
      <c r="D34"/>
      <c r="E34"/>
      <c r="F34"/>
      <c r="G34"/>
      <c r="H34" s="258"/>
      <c r="I34" s="258"/>
      <c r="J34" s="258"/>
      <c r="K34" s="258"/>
      <c r="L34" s="258"/>
      <c r="M34" s="258"/>
    </row>
    <row r="35" spans="1:13" s="77" customFormat="1" ht="13.5" thickBot="1" x14ac:dyDescent="0.25">
      <c r="A35" s="91"/>
      <c r="B35"/>
      <c r="C35"/>
      <c r="D35" s="273" t="s">
        <v>337</v>
      </c>
      <c r="E35" s="273" t="s">
        <v>338</v>
      </c>
      <c r="F35" s="273" t="s">
        <v>339</v>
      </c>
      <c r="G35" s="273" t="s">
        <v>6</v>
      </c>
      <c r="H35" s="258"/>
      <c r="I35" s="258"/>
      <c r="J35" s="258"/>
      <c r="K35" s="258"/>
      <c r="L35" s="258"/>
      <c r="M35" s="258"/>
    </row>
    <row r="36" spans="1:13" s="77" customFormat="1" x14ac:dyDescent="0.2">
      <c r="A36" s="91"/>
      <c r="B36" s="268" t="s">
        <v>334</v>
      </c>
      <c r="C36" s="270" t="s">
        <v>45</v>
      </c>
      <c r="D36" s="11"/>
      <c r="E36" s="11"/>
      <c r="F36" s="11"/>
      <c r="G36" s="11"/>
      <c r="H36" s="258"/>
      <c r="I36" s="258"/>
      <c r="J36" s="258"/>
      <c r="K36" s="258"/>
      <c r="L36" s="258"/>
      <c r="M36" s="258"/>
    </row>
    <row r="37" spans="1:13" s="77" customFormat="1" x14ac:dyDescent="0.2">
      <c r="A37" s="91"/>
      <c r="B37" s="267"/>
      <c r="C37" s="306" t="s">
        <v>381</v>
      </c>
      <c r="D37" s="38"/>
      <c r="E37" s="38"/>
      <c r="F37" s="38"/>
      <c r="G37" s="38"/>
      <c r="H37" s="258"/>
      <c r="I37" s="258"/>
      <c r="J37" s="258"/>
      <c r="K37" s="258"/>
      <c r="L37" s="258"/>
      <c r="M37" s="258"/>
    </row>
    <row r="38" spans="1:13" s="77" customFormat="1" x14ac:dyDescent="0.2">
      <c r="A38" s="91"/>
      <c r="B38" s="266"/>
      <c r="C38" s="271" t="s">
        <v>335</v>
      </c>
      <c r="D38" s="40"/>
      <c r="E38" s="40"/>
      <c r="F38" s="40"/>
      <c r="G38" s="40"/>
      <c r="H38" s="258"/>
      <c r="I38" s="258"/>
      <c r="J38" s="258"/>
      <c r="K38" s="258"/>
      <c r="L38" s="258"/>
      <c r="M38" s="258"/>
    </row>
    <row r="39" spans="1:13" s="77" customFormat="1" x14ac:dyDescent="0.2">
      <c r="A39" s="91"/>
      <c r="B39" s="267" t="s">
        <v>382</v>
      </c>
      <c r="C39" s="271" t="s">
        <v>335</v>
      </c>
      <c r="D39" s="38"/>
      <c r="E39" s="38"/>
      <c r="F39" s="38"/>
      <c r="G39" s="38"/>
      <c r="H39" s="258"/>
      <c r="I39" s="258"/>
      <c r="J39" s="258"/>
      <c r="K39" s="258"/>
      <c r="L39" s="258"/>
      <c r="M39" s="258"/>
    </row>
    <row r="40" spans="1:13" s="77" customFormat="1" x14ac:dyDescent="0.2">
      <c r="A40" s="91"/>
      <c r="B40" s="265"/>
      <c r="C40" s="271" t="s">
        <v>335</v>
      </c>
      <c r="D40" s="38"/>
      <c r="E40" s="38"/>
      <c r="F40" s="38"/>
      <c r="G40" s="38"/>
      <c r="H40" s="258"/>
      <c r="I40" s="258"/>
      <c r="J40" s="258"/>
      <c r="K40" s="258"/>
      <c r="L40" s="258"/>
      <c r="M40" s="258"/>
    </row>
    <row r="41" spans="1:13" s="77" customFormat="1" ht="13.5" thickBot="1" x14ac:dyDescent="0.25">
      <c r="A41" s="91"/>
      <c r="B41" s="267" t="s">
        <v>383</v>
      </c>
      <c r="C41" s="272" t="s">
        <v>335</v>
      </c>
      <c r="D41" s="83"/>
      <c r="E41" s="83"/>
      <c r="F41" s="83"/>
      <c r="G41" s="83"/>
      <c r="H41" s="258"/>
      <c r="I41" s="258"/>
      <c r="J41" s="258"/>
      <c r="K41" s="258"/>
      <c r="L41" s="258"/>
      <c r="M41" s="258"/>
    </row>
    <row r="42" spans="1:13" s="77" customFormat="1" ht="13.5" thickBot="1" x14ac:dyDescent="0.25">
      <c r="A42" s="91"/>
      <c r="B42" s="133" t="s">
        <v>6</v>
      </c>
      <c r="C42" s="119"/>
      <c r="D42" s="36"/>
      <c r="E42" s="36"/>
      <c r="F42" s="36"/>
      <c r="G42" s="36"/>
      <c r="H42" s="258"/>
      <c r="I42" s="258"/>
      <c r="J42" s="258"/>
      <c r="K42" s="258"/>
      <c r="L42" s="258"/>
      <c r="M42" s="258"/>
    </row>
    <row r="43" spans="1:13" s="77" customFormat="1" x14ac:dyDescent="0.2">
      <c r="A43" s="91"/>
      <c r="B43"/>
      <c r="C43"/>
      <c r="D43"/>
      <c r="E43"/>
      <c r="F43"/>
      <c r="G43"/>
      <c r="H43"/>
      <c r="I43"/>
      <c r="J43"/>
      <c r="K43"/>
      <c r="L43"/>
      <c r="M43"/>
    </row>
    <row r="44" spans="1:13" s="77" customFormat="1" x14ac:dyDescent="0.2">
      <c r="A44" s="91"/>
      <c r="C44"/>
      <c r="D44"/>
      <c r="E44"/>
      <c r="F44"/>
      <c r="G44"/>
      <c r="H44"/>
      <c r="I44"/>
      <c r="J44"/>
      <c r="K44"/>
      <c r="L44"/>
      <c r="M44"/>
    </row>
    <row r="45" spans="1:13" s="77" customFormat="1" ht="13.5" thickBot="1" x14ac:dyDescent="0.25">
      <c r="A45" s="91" t="s">
        <v>330</v>
      </c>
      <c r="B45" s="13" t="s">
        <v>384</v>
      </c>
      <c r="C45"/>
      <c r="D45"/>
      <c r="E45"/>
      <c r="F45"/>
      <c r="G45"/>
      <c r="H45"/>
      <c r="I45"/>
      <c r="J45"/>
      <c r="K45"/>
      <c r="L45"/>
      <c r="M45"/>
    </row>
    <row r="46" spans="1:13" s="77" customFormat="1" ht="26.25" thickBot="1" x14ac:dyDescent="0.25">
      <c r="A46" s="91"/>
      <c r="B46"/>
      <c r="D46" s="305" t="s">
        <v>374</v>
      </c>
      <c r="E46" s="259" t="s">
        <v>107</v>
      </c>
      <c r="F46"/>
      <c r="G46"/>
      <c r="H46"/>
      <c r="I46"/>
      <c r="J46"/>
      <c r="K46"/>
      <c r="L46"/>
      <c r="M46"/>
    </row>
    <row r="47" spans="1:13" s="77" customFormat="1" ht="16.5" thickBot="1" x14ac:dyDescent="0.3">
      <c r="A47" s="91"/>
      <c r="B47" s="117" t="s">
        <v>305</v>
      </c>
      <c r="C47" s="260"/>
      <c r="D47" s="11"/>
      <c r="E47" s="11"/>
      <c r="F47"/>
      <c r="G47"/>
      <c r="H47"/>
      <c r="I47"/>
      <c r="J47"/>
      <c r="K47"/>
      <c r="L47"/>
      <c r="M47"/>
    </row>
    <row r="48" spans="1:13" s="77" customFormat="1" ht="16.5" thickBot="1" x14ac:dyDescent="0.3">
      <c r="A48" s="91"/>
      <c r="B48" s="261" t="s">
        <v>306</v>
      </c>
      <c r="C48" s="262"/>
      <c r="D48" s="38"/>
      <c r="E48" s="38"/>
      <c r="F48"/>
      <c r="G48"/>
      <c r="H48"/>
      <c r="I48"/>
      <c r="J48"/>
      <c r="K48"/>
      <c r="L48"/>
      <c r="M48"/>
    </row>
    <row r="49" spans="1:13" s="77" customFormat="1" ht="16.5" thickBot="1" x14ac:dyDescent="0.3">
      <c r="A49" s="91"/>
      <c r="B49" s="261" t="s">
        <v>307</v>
      </c>
      <c r="C49" s="262"/>
      <c r="D49" s="38"/>
      <c r="E49" s="40"/>
      <c r="F49"/>
      <c r="G49"/>
      <c r="H49"/>
      <c r="I49"/>
      <c r="J49"/>
      <c r="K49"/>
      <c r="L49"/>
      <c r="M49"/>
    </row>
    <row r="50" spans="1:13" s="77" customFormat="1" ht="16.5" thickBot="1" x14ac:dyDescent="0.3">
      <c r="A50" s="91"/>
      <c r="B50" s="261" t="s">
        <v>308</v>
      </c>
      <c r="C50" s="262"/>
      <c r="D50" s="38"/>
      <c r="E50" s="38"/>
      <c r="F50"/>
      <c r="G50"/>
      <c r="H50"/>
      <c r="I50"/>
      <c r="J50"/>
      <c r="K50"/>
      <c r="L50"/>
      <c r="M50"/>
    </row>
    <row r="51" spans="1:13" s="77" customFormat="1" ht="16.5" thickBot="1" x14ac:dyDescent="0.3">
      <c r="A51" s="91"/>
      <c r="B51" s="261" t="s">
        <v>309</v>
      </c>
      <c r="C51" s="262"/>
      <c r="D51" s="38"/>
      <c r="E51" s="38"/>
      <c r="F51" s="48"/>
      <c r="G51" s="48"/>
      <c r="H51" s="48"/>
      <c r="I51" s="48"/>
      <c r="J51" s="48"/>
      <c r="K51" s="48"/>
      <c r="L51" s="48"/>
      <c r="M51" s="48"/>
    </row>
    <row r="52" spans="1:13" s="77" customFormat="1" ht="16.5" thickBot="1" x14ac:dyDescent="0.3">
      <c r="A52" s="91"/>
      <c r="B52" s="261" t="s">
        <v>310</v>
      </c>
      <c r="C52" s="262"/>
      <c r="D52" s="38"/>
      <c r="E52" s="38"/>
      <c r="F52"/>
      <c r="G52"/>
      <c r="H52"/>
      <c r="I52"/>
      <c r="J52"/>
      <c r="K52"/>
      <c r="L52"/>
      <c r="M52"/>
    </row>
    <row r="53" spans="1:13" s="77" customFormat="1" ht="16.5" thickBot="1" x14ac:dyDescent="0.3">
      <c r="A53" s="91"/>
      <c r="B53" s="261" t="s">
        <v>311</v>
      </c>
      <c r="C53" s="262"/>
      <c r="D53" s="38"/>
      <c r="E53" s="38"/>
      <c r="F53"/>
      <c r="G53"/>
      <c r="H53"/>
      <c r="I53"/>
      <c r="J53"/>
      <c r="K53"/>
      <c r="L53"/>
      <c r="M53"/>
    </row>
    <row r="54" spans="1:13" s="77" customFormat="1" ht="16.5" thickBot="1" x14ac:dyDescent="0.3">
      <c r="A54" s="91"/>
      <c r="B54" s="261" t="s">
        <v>312</v>
      </c>
      <c r="C54" s="262"/>
      <c r="D54" s="38"/>
      <c r="E54" s="38"/>
      <c r="F54"/>
      <c r="G54"/>
      <c r="H54"/>
      <c r="I54"/>
      <c r="J54"/>
      <c r="K54"/>
      <c r="L54"/>
      <c r="M54"/>
    </row>
    <row r="55" spans="1:13" s="77" customFormat="1" ht="16.5" thickBot="1" x14ac:dyDescent="0.3">
      <c r="A55" s="91"/>
      <c r="B55" s="261" t="s">
        <v>313</v>
      </c>
      <c r="C55" s="262"/>
      <c r="D55" s="38"/>
      <c r="E55" s="38"/>
      <c r="F55"/>
      <c r="G55"/>
      <c r="H55"/>
      <c r="I55"/>
      <c r="J55"/>
      <c r="K55"/>
      <c r="L55"/>
      <c r="M55"/>
    </row>
    <row r="56" spans="1:13" s="77" customFormat="1" ht="16.5" thickBot="1" x14ac:dyDescent="0.3">
      <c r="A56" s="91"/>
      <c r="B56" s="261" t="s">
        <v>314</v>
      </c>
      <c r="C56" s="262"/>
      <c r="D56" s="38"/>
      <c r="E56" s="38"/>
      <c r="F56"/>
      <c r="G56"/>
      <c r="H56"/>
      <c r="I56"/>
      <c r="J56"/>
      <c r="K56"/>
      <c r="L56"/>
      <c r="M56"/>
    </row>
    <row r="57" spans="1:13" s="77" customFormat="1" ht="16.5" thickBot="1" x14ac:dyDescent="0.3">
      <c r="A57" s="91"/>
      <c r="B57" s="261" t="s">
        <v>315</v>
      </c>
      <c r="C57" s="262"/>
      <c r="D57" s="38"/>
      <c r="E57" s="38"/>
      <c r="F57"/>
      <c r="G57"/>
      <c r="H57"/>
      <c r="I57"/>
      <c r="J57"/>
      <c r="K57"/>
      <c r="L57"/>
      <c r="M57"/>
    </row>
    <row r="58" spans="1:13" s="77" customFormat="1" ht="16.5" thickBot="1" x14ac:dyDescent="0.3">
      <c r="A58" s="91"/>
      <c r="B58" s="261" t="s">
        <v>316</v>
      </c>
      <c r="C58" s="262"/>
      <c r="D58" s="38"/>
      <c r="E58" s="38"/>
      <c r="F58"/>
      <c r="G58"/>
      <c r="H58"/>
      <c r="I58"/>
      <c r="J58"/>
      <c r="K58"/>
      <c r="L58"/>
      <c r="M58"/>
    </row>
    <row r="59" spans="1:13" s="77" customFormat="1" ht="16.5" thickBot="1" x14ac:dyDescent="0.3">
      <c r="A59" s="91"/>
      <c r="B59" s="261" t="s">
        <v>317</v>
      </c>
      <c r="C59" s="262"/>
      <c r="D59" s="38"/>
      <c r="E59" s="38"/>
      <c r="F59"/>
      <c r="G59"/>
      <c r="H59"/>
      <c r="I59"/>
      <c r="J59"/>
      <c r="K59"/>
      <c r="L59"/>
      <c r="M59"/>
    </row>
    <row r="60" spans="1:13" s="77" customFormat="1" ht="16.5" thickBot="1" x14ac:dyDescent="0.3">
      <c r="A60" s="91"/>
      <c r="B60" s="261" t="s">
        <v>318</v>
      </c>
      <c r="C60" s="262"/>
      <c r="D60" s="38"/>
      <c r="E60" s="38"/>
      <c r="F60"/>
      <c r="G60"/>
      <c r="H60"/>
      <c r="I60"/>
      <c r="J60"/>
      <c r="K60"/>
      <c r="L60"/>
      <c r="M60"/>
    </row>
    <row r="61" spans="1:13" s="77" customFormat="1" ht="16.5" thickBot="1" x14ac:dyDescent="0.3">
      <c r="A61" s="91"/>
      <c r="B61" s="261" t="s">
        <v>319</v>
      </c>
      <c r="C61" s="262"/>
      <c r="D61" s="38"/>
      <c r="E61" s="38"/>
      <c r="F61"/>
      <c r="G61"/>
      <c r="H61"/>
      <c r="I61"/>
      <c r="J61"/>
      <c r="K61"/>
      <c r="L61"/>
      <c r="M61"/>
    </row>
    <row r="62" spans="1:13" s="77" customFormat="1" ht="16.5" thickBot="1" x14ac:dyDescent="0.3">
      <c r="A62" s="91"/>
      <c r="B62" s="261" t="s">
        <v>320</v>
      </c>
      <c r="C62" s="262"/>
      <c r="D62" s="38"/>
      <c r="E62" s="38"/>
      <c r="F62"/>
      <c r="G62"/>
      <c r="H62"/>
      <c r="I62"/>
      <c r="J62"/>
      <c r="K62"/>
      <c r="L62"/>
      <c r="M62"/>
    </row>
    <row r="63" spans="1:13" s="77" customFormat="1" ht="16.5" thickBot="1" x14ac:dyDescent="0.3">
      <c r="A63" s="91"/>
      <c r="B63" s="261" t="s">
        <v>321</v>
      </c>
      <c r="C63" s="262"/>
      <c r="D63" s="38"/>
      <c r="E63" s="38"/>
      <c r="F63"/>
      <c r="G63"/>
      <c r="H63"/>
      <c r="I63"/>
      <c r="J63"/>
      <c r="K63"/>
      <c r="L63"/>
      <c r="M63"/>
    </row>
    <row r="64" spans="1:13" s="77" customFormat="1" ht="16.5" thickBot="1" x14ac:dyDescent="0.3">
      <c r="A64" s="91"/>
      <c r="B64" s="261" t="s">
        <v>322</v>
      </c>
      <c r="C64" s="262"/>
      <c r="D64" s="38"/>
      <c r="E64" s="38"/>
      <c r="F64"/>
      <c r="G64"/>
      <c r="H64"/>
      <c r="I64"/>
      <c r="J64"/>
      <c r="K64"/>
      <c r="L64"/>
      <c r="M64"/>
    </row>
    <row r="65" spans="1:13" s="77" customFormat="1" ht="16.5" thickBot="1" x14ac:dyDescent="0.3">
      <c r="A65" s="91"/>
      <c r="B65" s="261" t="s">
        <v>323</v>
      </c>
      <c r="C65" s="262"/>
      <c r="D65" s="38"/>
      <c r="E65" s="38"/>
      <c r="F65"/>
      <c r="G65"/>
      <c r="H65"/>
      <c r="I65"/>
      <c r="J65"/>
      <c r="K65"/>
      <c r="L65"/>
      <c r="M65"/>
    </row>
    <row r="66" spans="1:13" s="77" customFormat="1" ht="16.5" thickBot="1" x14ac:dyDescent="0.3">
      <c r="A66" s="91"/>
      <c r="B66" s="261" t="s">
        <v>324</v>
      </c>
      <c r="C66" s="262"/>
      <c r="D66" s="38"/>
      <c r="E66" s="38"/>
      <c r="F66"/>
      <c r="G66"/>
      <c r="H66"/>
      <c r="I66"/>
      <c r="J66"/>
      <c r="K66"/>
      <c r="L66"/>
      <c r="M66"/>
    </row>
    <row r="67" spans="1:13" s="77" customFormat="1" ht="16.5" thickBot="1" x14ac:dyDescent="0.3">
      <c r="A67" s="91"/>
      <c r="B67" s="261" t="s">
        <v>325</v>
      </c>
      <c r="C67" s="262"/>
      <c r="D67" s="38"/>
      <c r="E67" s="38"/>
      <c r="F67"/>
      <c r="G67"/>
      <c r="H67"/>
      <c r="I67"/>
      <c r="J67"/>
      <c r="K67"/>
      <c r="L67"/>
      <c r="M67"/>
    </row>
    <row r="68" spans="1:13" s="77" customFormat="1" ht="16.5" thickBot="1" x14ac:dyDescent="0.3">
      <c r="A68" s="91"/>
      <c r="B68" s="261" t="s">
        <v>326</v>
      </c>
      <c r="C68" s="262"/>
      <c r="D68" s="38"/>
      <c r="E68" s="38"/>
      <c r="F68"/>
      <c r="G68"/>
      <c r="H68"/>
      <c r="I68"/>
      <c r="J68"/>
      <c r="K68"/>
      <c r="L68"/>
      <c r="M68"/>
    </row>
    <row r="69" spans="1:13" s="77" customFormat="1" ht="15.75" x14ac:dyDescent="0.25">
      <c r="A69" s="91"/>
      <c r="B69" s="122" t="s">
        <v>327</v>
      </c>
      <c r="C69" s="263"/>
      <c r="D69" s="83"/>
      <c r="E69" s="83"/>
      <c r="F69"/>
      <c r="G69"/>
      <c r="H69"/>
      <c r="I69"/>
      <c r="J69"/>
      <c r="K69"/>
      <c r="L69"/>
      <c r="M69"/>
    </row>
    <row r="70" spans="1:13" s="77" customFormat="1" x14ac:dyDescent="0.2">
      <c r="A70" s="91"/>
      <c r="B70" s="307" t="s">
        <v>385</v>
      </c>
      <c r="C70" s="263"/>
      <c r="D70" s="83"/>
      <c r="E70" s="83"/>
      <c r="F70"/>
      <c r="G70"/>
      <c r="H70"/>
      <c r="I70"/>
      <c r="J70"/>
      <c r="K70"/>
      <c r="L70"/>
      <c r="M70"/>
    </row>
    <row r="71" spans="1:13" s="77" customFormat="1" ht="13.5" thickBot="1" x14ac:dyDescent="0.25">
      <c r="A71" s="91"/>
      <c r="B71" s="122"/>
      <c r="C71" s="263"/>
      <c r="D71" s="83"/>
      <c r="E71" s="83"/>
      <c r="F71"/>
      <c r="G71"/>
      <c r="H71"/>
      <c r="I71"/>
      <c r="J71"/>
      <c r="K71"/>
      <c r="L71"/>
      <c r="M71"/>
    </row>
    <row r="72" spans="1:13" s="77" customFormat="1" ht="13.5" thickBot="1" x14ac:dyDescent="0.25">
      <c r="A72" s="91"/>
      <c r="B72" s="117" t="s">
        <v>6</v>
      </c>
      <c r="C72" s="260"/>
      <c r="D72" s="36"/>
      <c r="E72" s="36"/>
      <c r="F72"/>
      <c r="G72"/>
      <c r="H72"/>
      <c r="I72"/>
      <c r="J72"/>
      <c r="K72"/>
      <c r="L72"/>
      <c r="M72"/>
    </row>
    <row r="73" spans="1:13" s="77" customFormat="1" x14ac:dyDescent="0.2">
      <c r="A73" s="91"/>
      <c r="B73" s="79"/>
      <c r="C73" s="79"/>
    </row>
    <row r="74" spans="1:13" s="77" customFormat="1" x14ac:dyDescent="0.2">
      <c r="A74" s="91"/>
      <c r="B74" s="79"/>
      <c r="C74" s="79"/>
    </row>
    <row r="75" spans="1:13" x14ac:dyDescent="0.2">
      <c r="A75" s="91" t="s">
        <v>179</v>
      </c>
      <c r="B75" s="25" t="s">
        <v>177</v>
      </c>
    </row>
    <row r="76" spans="1:13" ht="13.5" thickBot="1" x14ac:dyDescent="0.25"/>
    <row r="77" spans="1:13" ht="13.5" thickBot="1" x14ac:dyDescent="0.25">
      <c r="A77" s="91"/>
      <c r="C77" s="167" t="s">
        <v>107</v>
      </c>
      <c r="D77" s="18"/>
    </row>
    <row r="78" spans="1:13" x14ac:dyDescent="0.2">
      <c r="A78" s="91"/>
      <c r="B78" s="172" t="s">
        <v>121</v>
      </c>
      <c r="C78" s="11"/>
      <c r="D78" s="8"/>
    </row>
    <row r="79" spans="1:13" x14ac:dyDescent="0.2">
      <c r="A79" s="91"/>
      <c r="B79" s="180" t="s">
        <v>122</v>
      </c>
      <c r="C79" s="38"/>
      <c r="D79" s="8"/>
    </row>
    <row r="80" spans="1:13" x14ac:dyDescent="0.2">
      <c r="A80" s="91"/>
      <c r="B80" s="180" t="s">
        <v>123</v>
      </c>
      <c r="C80" s="40"/>
      <c r="D80" s="8"/>
    </row>
    <row r="81" spans="1:6" x14ac:dyDescent="0.2">
      <c r="A81" s="91"/>
      <c r="B81" s="180" t="s">
        <v>124</v>
      </c>
      <c r="C81" s="38"/>
      <c r="D81" s="8"/>
    </row>
    <row r="82" spans="1:6" s="48" customFormat="1" x14ac:dyDescent="0.2">
      <c r="A82" s="91"/>
      <c r="B82" s="180" t="s">
        <v>100</v>
      </c>
      <c r="C82" s="38"/>
      <c r="D82" s="17"/>
    </row>
    <row r="83" spans="1:6" ht="13.5" thickBot="1" x14ac:dyDescent="0.25">
      <c r="A83" s="93"/>
      <c r="B83" s="164" t="s">
        <v>112</v>
      </c>
      <c r="C83" s="31"/>
      <c r="D83" s="17"/>
    </row>
    <row r="84" spans="1:6" x14ac:dyDescent="0.2">
      <c r="A84" s="93"/>
      <c r="B84" s="48"/>
      <c r="C84" s="48"/>
      <c r="D84" s="17"/>
      <c r="E84" s="79"/>
      <c r="F84" s="8"/>
    </row>
    <row r="85" spans="1:6" x14ac:dyDescent="0.2">
      <c r="A85" s="93"/>
      <c r="B85" s="48"/>
      <c r="C85" s="48"/>
      <c r="D85" s="17"/>
      <c r="E85" s="79"/>
      <c r="F85" s="8"/>
    </row>
    <row r="86" spans="1:6" x14ac:dyDescent="0.2">
      <c r="A86" s="91" t="s">
        <v>180</v>
      </c>
      <c r="B86" s="25" t="s">
        <v>173</v>
      </c>
    </row>
    <row r="87" spans="1:6" ht="13.5" thickBot="1" x14ac:dyDescent="0.25"/>
    <row r="88" spans="1:6" ht="13.5" thickBot="1" x14ac:dyDescent="0.25">
      <c r="A88" s="91"/>
      <c r="B88" s="22"/>
      <c r="C88" s="167" t="s">
        <v>107</v>
      </c>
      <c r="D88" s="15"/>
    </row>
    <row r="89" spans="1:6" x14ac:dyDescent="0.2">
      <c r="A89" s="91"/>
      <c r="B89" s="172" t="s">
        <v>174</v>
      </c>
      <c r="C89" s="11"/>
      <c r="D89" s="7"/>
    </row>
    <row r="90" spans="1:6" x14ac:dyDescent="0.2">
      <c r="A90" s="91"/>
      <c r="B90" s="180" t="s">
        <v>175</v>
      </c>
      <c r="C90" s="38"/>
      <c r="D90" s="7"/>
    </row>
    <row r="91" spans="1:6" x14ac:dyDescent="0.2">
      <c r="A91" s="91"/>
      <c r="B91" s="180" t="s">
        <v>176</v>
      </c>
      <c r="C91" s="40"/>
      <c r="D91" s="7"/>
    </row>
    <row r="92" spans="1:6" ht="13.5" thickBot="1" x14ac:dyDescent="0.25">
      <c r="A92" s="91"/>
      <c r="B92" s="179" t="s">
        <v>100</v>
      </c>
      <c r="C92" s="31"/>
      <c r="D92" s="8"/>
    </row>
    <row r="93" spans="1:6" x14ac:dyDescent="0.2">
      <c r="A93" s="91"/>
    </row>
    <row r="94" spans="1:6" x14ac:dyDescent="0.2">
      <c r="A94" s="91"/>
    </row>
    <row r="95" spans="1:6" x14ac:dyDescent="0.2">
      <c r="A95" s="91" t="s">
        <v>181</v>
      </c>
      <c r="B95" s="25" t="s">
        <v>113</v>
      </c>
    </row>
    <row r="96" spans="1:6" ht="13.5" thickBot="1" x14ac:dyDescent="0.25">
      <c r="A96" s="91"/>
    </row>
    <row r="97" spans="1:6" ht="13.5" thickBot="1" x14ac:dyDescent="0.25">
      <c r="A97" s="91"/>
      <c r="B97" s="22"/>
      <c r="C97" s="167" t="s">
        <v>107</v>
      </c>
      <c r="D97" s="15"/>
    </row>
    <row r="98" spans="1:6" x14ac:dyDescent="0.2">
      <c r="A98" s="91"/>
      <c r="B98" s="172" t="s">
        <v>66</v>
      </c>
      <c r="C98" s="11"/>
      <c r="D98" s="7"/>
    </row>
    <row r="99" spans="1:6" x14ac:dyDescent="0.2">
      <c r="A99" s="91"/>
      <c r="B99" s="180" t="s">
        <v>68</v>
      </c>
      <c r="C99" s="38"/>
      <c r="D99" s="7"/>
    </row>
    <row r="100" spans="1:6" x14ac:dyDescent="0.2">
      <c r="A100" s="91"/>
      <c r="B100" s="180" t="s">
        <v>67</v>
      </c>
      <c r="C100" s="40"/>
      <c r="D100" s="7"/>
    </row>
    <row r="101" spans="1:6" x14ac:dyDescent="0.2">
      <c r="A101" s="91"/>
      <c r="B101" s="233" t="s">
        <v>100</v>
      </c>
      <c r="C101" s="11"/>
      <c r="D101" s="8"/>
    </row>
    <row r="102" spans="1:6" ht="13.5" thickBot="1" x14ac:dyDescent="0.25">
      <c r="A102" s="91"/>
      <c r="B102" s="179" t="s">
        <v>112</v>
      </c>
      <c r="C102" s="31"/>
      <c r="D102" s="8"/>
    </row>
    <row r="103" spans="1:6" x14ac:dyDescent="0.2">
      <c r="A103" s="91"/>
    </row>
    <row r="104" spans="1:6" x14ac:dyDescent="0.2">
      <c r="A104" s="91"/>
      <c r="B104" s="8"/>
      <c r="C104" s="8"/>
      <c r="D104" s="8"/>
      <c r="E104" s="8"/>
      <c r="F104" s="8"/>
    </row>
    <row r="105" spans="1:6" x14ac:dyDescent="0.2">
      <c r="A105" s="91" t="s">
        <v>182</v>
      </c>
      <c r="B105" s="25" t="s">
        <v>70</v>
      </c>
      <c r="F105" s="8"/>
    </row>
    <row r="106" spans="1:6" ht="13.5" thickBot="1" x14ac:dyDescent="0.25">
      <c r="B106" s="25"/>
      <c r="F106" s="8"/>
    </row>
    <row r="107" spans="1:6" x14ac:dyDescent="0.2">
      <c r="A107" s="91"/>
      <c r="B107" s="101" t="s">
        <v>224</v>
      </c>
      <c r="C107" s="181"/>
      <c r="D107" s="78"/>
      <c r="E107" s="8"/>
    </row>
    <row r="108" spans="1:6" ht="13.5" thickBot="1" x14ac:dyDescent="0.25">
      <c r="A108" s="4"/>
      <c r="B108" s="113" t="s">
        <v>222</v>
      </c>
      <c r="C108" s="182"/>
      <c r="D108" s="88"/>
      <c r="E108" s="8"/>
    </row>
    <row r="109" spans="1:6" ht="13.5" thickBot="1" x14ac:dyDescent="0.25">
      <c r="A109" s="4"/>
      <c r="B109" s="51"/>
      <c r="C109" s="69"/>
      <c r="D109" s="69"/>
      <c r="E109" s="19"/>
    </row>
    <row r="110" spans="1:6" x14ac:dyDescent="0.2">
      <c r="A110" s="4"/>
      <c r="B110" s="183" t="s">
        <v>135</v>
      </c>
      <c r="C110" s="184"/>
      <c r="D110" s="24"/>
      <c r="E110" s="8"/>
    </row>
    <row r="111" spans="1:6" ht="13.5" thickBot="1" x14ac:dyDescent="0.25">
      <c r="A111" s="4"/>
      <c r="B111" s="105" t="s">
        <v>136</v>
      </c>
      <c r="C111" s="106"/>
      <c r="D111" s="33"/>
      <c r="E111" s="8"/>
    </row>
    <row r="112" spans="1:6" x14ac:dyDescent="0.2">
      <c r="A112" s="4"/>
    </row>
    <row r="114" spans="1:13" x14ac:dyDescent="0.2">
      <c r="A114" t="s">
        <v>340</v>
      </c>
      <c r="B114" s="25" t="s">
        <v>225</v>
      </c>
      <c r="F114" s="8"/>
    </row>
    <row r="116" spans="1:13" ht="13.5" thickBot="1" x14ac:dyDescent="0.25"/>
    <row r="117" spans="1:13" ht="13.5" thickBot="1" x14ac:dyDescent="0.25">
      <c r="B117" s="31"/>
      <c r="C117" s="152" t="s">
        <v>16</v>
      </c>
      <c r="D117" s="153" t="s">
        <v>78</v>
      </c>
      <c r="E117" s="125" t="s">
        <v>79</v>
      </c>
    </row>
    <row r="118" spans="1:13" ht="13.5" thickBot="1" x14ac:dyDescent="0.25">
      <c r="B118" s="105" t="s">
        <v>15</v>
      </c>
      <c r="C118" s="39"/>
      <c r="D118" s="35"/>
      <c r="E118" s="72"/>
    </row>
    <row r="119" spans="1:13" x14ac:dyDescent="0.2">
      <c r="B119" s="47"/>
      <c r="C119" s="17"/>
      <c r="D119" s="17"/>
      <c r="E119" s="70"/>
      <c r="F119" s="48"/>
    </row>
    <row r="120" spans="1:13" ht="13.5" thickBot="1" x14ac:dyDescent="0.25">
      <c r="A120" s="91"/>
      <c r="B120" s="13"/>
      <c r="F120" s="4"/>
    </row>
    <row r="121" spans="1:13" s="17" customFormat="1" x14ac:dyDescent="0.2">
      <c r="A121" s="96"/>
      <c r="B121" s="264" t="s">
        <v>386</v>
      </c>
      <c r="C121" s="274"/>
      <c r="D121" s="274"/>
      <c r="E121" s="274"/>
      <c r="F121" s="274"/>
      <c r="G121" s="274"/>
      <c r="H121" s="274"/>
      <c r="I121" s="274"/>
      <c r="J121" s="274"/>
      <c r="K121" s="274"/>
      <c r="L121" s="274"/>
      <c r="M121" s="275"/>
    </row>
    <row r="122" spans="1:13" ht="25.5" x14ac:dyDescent="0.2">
      <c r="A122" s="91"/>
      <c r="B122" s="285" t="s">
        <v>1</v>
      </c>
      <c r="C122" s="284" t="s">
        <v>72</v>
      </c>
      <c r="D122" s="284" t="s">
        <v>374</v>
      </c>
      <c r="E122" s="286"/>
      <c r="F122" s="277" t="s">
        <v>76</v>
      </c>
      <c r="G122" s="282"/>
      <c r="H122" s="284" t="s">
        <v>127</v>
      </c>
      <c r="I122" s="284" t="s">
        <v>73</v>
      </c>
      <c r="J122" s="284" t="s">
        <v>75</v>
      </c>
      <c r="K122" s="284" t="s">
        <v>74</v>
      </c>
      <c r="L122" s="284" t="s">
        <v>343</v>
      </c>
      <c r="M122" s="287" t="s">
        <v>80</v>
      </c>
    </row>
    <row r="123" spans="1:13" x14ac:dyDescent="0.2">
      <c r="A123" s="91"/>
      <c r="B123" s="162"/>
      <c r="C123" s="283"/>
      <c r="D123" s="283"/>
      <c r="E123" s="218" t="s">
        <v>25</v>
      </c>
      <c r="F123" s="218" t="s">
        <v>23</v>
      </c>
      <c r="G123" s="218" t="s">
        <v>24</v>
      </c>
      <c r="H123" s="283"/>
      <c r="I123" s="283"/>
      <c r="J123" s="283"/>
      <c r="K123" s="283"/>
      <c r="L123" s="283"/>
      <c r="M123" s="288"/>
    </row>
    <row r="124" spans="1:13" x14ac:dyDescent="0.2">
      <c r="A124" s="91"/>
      <c r="B124" s="289" t="s">
        <v>226</v>
      </c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60"/>
    </row>
    <row r="125" spans="1:13" x14ac:dyDescent="0.2">
      <c r="A125" s="91"/>
      <c r="B125" s="289" t="s">
        <v>227</v>
      </c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60"/>
    </row>
    <row r="126" spans="1:13" x14ac:dyDescent="0.2">
      <c r="A126" s="91"/>
      <c r="B126" s="289" t="s">
        <v>341</v>
      </c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60"/>
    </row>
    <row r="127" spans="1:13" ht="13.5" thickBot="1" x14ac:dyDescent="0.25">
      <c r="A127" s="91"/>
      <c r="B127" s="290" t="s">
        <v>77</v>
      </c>
      <c r="C127" s="291"/>
      <c r="D127" s="291"/>
      <c r="E127" s="291"/>
      <c r="F127" s="291"/>
      <c r="G127" s="291"/>
      <c r="H127" s="291"/>
      <c r="I127" s="291"/>
      <c r="J127" s="291"/>
      <c r="K127" s="291"/>
      <c r="L127" s="291"/>
      <c r="M127" s="292"/>
    </row>
    <row r="128" spans="1:13" x14ac:dyDescent="0.2">
      <c r="A128" s="91"/>
    </row>
    <row r="129" spans="1:10" ht="13.5" thickBot="1" x14ac:dyDescent="0.25">
      <c r="A129" s="91"/>
      <c r="B129" s="13"/>
      <c r="F129" s="4"/>
    </row>
    <row r="130" spans="1:10" s="17" customFormat="1" x14ac:dyDescent="0.2">
      <c r="A130" s="96"/>
      <c r="B130" s="264" t="s">
        <v>387</v>
      </c>
      <c r="C130" s="274"/>
      <c r="D130" s="274"/>
      <c r="E130" s="274"/>
      <c r="F130" s="274"/>
      <c r="G130" s="274"/>
      <c r="H130" s="274"/>
      <c r="I130" s="274"/>
      <c r="J130" s="275"/>
    </row>
    <row r="131" spans="1:10" ht="25.5" x14ac:dyDescent="0.2">
      <c r="A131" s="91"/>
      <c r="B131" s="285" t="s">
        <v>1</v>
      </c>
      <c r="C131" s="284" t="s">
        <v>72</v>
      </c>
      <c r="D131" s="284" t="s">
        <v>374</v>
      </c>
      <c r="E131" s="286"/>
      <c r="F131" s="277" t="s">
        <v>76</v>
      </c>
      <c r="G131" s="282"/>
      <c r="H131" s="284" t="s">
        <v>127</v>
      </c>
      <c r="I131" s="284" t="s">
        <v>343</v>
      </c>
      <c r="J131" s="287" t="s">
        <v>80</v>
      </c>
    </row>
    <row r="132" spans="1:10" x14ac:dyDescent="0.2">
      <c r="A132" s="91"/>
      <c r="B132" s="162"/>
      <c r="C132" s="283"/>
      <c r="D132" s="283"/>
      <c r="E132" s="218" t="s">
        <v>25</v>
      </c>
      <c r="F132" s="218" t="s">
        <v>23</v>
      </c>
      <c r="G132" s="218" t="s">
        <v>24</v>
      </c>
      <c r="H132" s="283"/>
      <c r="I132" s="283"/>
      <c r="J132" s="288"/>
    </row>
    <row r="133" spans="1:10" x14ac:dyDescent="0.2">
      <c r="A133" s="91"/>
      <c r="B133" s="289" t="s">
        <v>226</v>
      </c>
      <c r="C133" s="59"/>
      <c r="D133" s="59"/>
      <c r="E133" s="59"/>
      <c r="F133" s="59"/>
      <c r="G133" s="59"/>
      <c r="H133" s="59"/>
      <c r="I133" s="59"/>
      <c r="J133" s="60"/>
    </row>
    <row r="134" spans="1:10" x14ac:dyDescent="0.2">
      <c r="A134" s="91"/>
      <c r="B134" s="289" t="s">
        <v>227</v>
      </c>
      <c r="C134" s="59"/>
      <c r="D134" s="59"/>
      <c r="E134" s="59"/>
      <c r="F134" s="59"/>
      <c r="G134" s="59"/>
      <c r="H134" s="59"/>
      <c r="I134" s="59"/>
      <c r="J134" s="60"/>
    </row>
    <row r="135" spans="1:10" x14ac:dyDescent="0.2">
      <c r="A135" s="91"/>
      <c r="B135" s="289" t="s">
        <v>341</v>
      </c>
      <c r="C135" s="59"/>
      <c r="D135" s="59"/>
      <c r="E135" s="59"/>
      <c r="F135" s="59"/>
      <c r="G135" s="59"/>
      <c r="H135" s="59"/>
      <c r="I135" s="59"/>
      <c r="J135" s="60"/>
    </row>
    <row r="136" spans="1:10" ht="13.5" thickBot="1" x14ac:dyDescent="0.25">
      <c r="A136" s="91"/>
      <c r="B136" s="290" t="s">
        <v>77</v>
      </c>
      <c r="C136" s="291"/>
      <c r="D136" s="291"/>
      <c r="E136" s="291"/>
      <c r="F136" s="291"/>
      <c r="G136" s="291"/>
      <c r="H136" s="291"/>
      <c r="I136" s="291"/>
      <c r="J136" s="292"/>
    </row>
    <row r="137" spans="1:10" x14ac:dyDescent="0.2">
      <c r="A137" s="91"/>
    </row>
  </sheetData>
  <phoneticPr fontId="2" type="noConversion"/>
  <pageMargins left="0.78740157499999996" right="0.78740157499999996" top="0.984251969" bottom="0.984251969" header="0.4921259845" footer="0.4921259845"/>
  <pageSetup paperSize="8" scale="9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zoomScale="85" zoomScaleNormal="150" workbookViewId="0"/>
  </sheetViews>
  <sheetFormatPr defaultColWidth="11.42578125" defaultRowHeight="12.75" x14ac:dyDescent="0.2"/>
  <cols>
    <col min="1" max="1" width="5.5703125" customWidth="1"/>
    <col min="4" max="5" width="12.7109375" bestFit="1" customWidth="1"/>
  </cols>
  <sheetData>
    <row r="1" spans="1:8" s="43" customFormat="1" x14ac:dyDescent="0.2">
      <c r="A1" s="41"/>
      <c r="B1" s="42" t="s">
        <v>390</v>
      </c>
    </row>
    <row r="2" spans="1:8" ht="13.5" thickBot="1" x14ac:dyDescent="0.25">
      <c r="A2" s="1"/>
    </row>
    <row r="3" spans="1:8" ht="13.5" thickBot="1" x14ac:dyDescent="0.25">
      <c r="A3" s="1"/>
      <c r="B3" s="2" t="s">
        <v>169</v>
      </c>
      <c r="C3" s="89" t="s">
        <v>398</v>
      </c>
      <c r="D3" s="30"/>
      <c r="E3" s="36"/>
    </row>
    <row r="4" spans="1:8" ht="13.5" thickBot="1" x14ac:dyDescent="0.25">
      <c r="A4" s="1"/>
      <c r="B4" s="2" t="s">
        <v>170</v>
      </c>
      <c r="C4" s="498" t="s">
        <v>448</v>
      </c>
    </row>
    <row r="5" spans="1:8" x14ac:dyDescent="0.2">
      <c r="A5" s="1"/>
    </row>
    <row r="6" spans="1:8" s="42" customFormat="1" x14ac:dyDescent="0.2">
      <c r="A6" s="73">
        <v>6</v>
      </c>
      <c r="B6" s="42" t="s">
        <v>88</v>
      </c>
    </row>
    <row r="7" spans="1:8" x14ac:dyDescent="0.2">
      <c r="A7" s="5"/>
    </row>
    <row r="8" spans="1:8" x14ac:dyDescent="0.2">
      <c r="A8" s="5"/>
    </row>
    <row r="9" spans="1:8" x14ac:dyDescent="0.2">
      <c r="A9" s="5" t="s">
        <v>165</v>
      </c>
      <c r="B9" s="13" t="s">
        <v>89</v>
      </c>
    </row>
    <row r="10" spans="1:8" ht="13.5" thickBot="1" x14ac:dyDescent="0.25">
      <c r="A10" s="5"/>
      <c r="B10" s="13"/>
    </row>
    <row r="11" spans="1:8" ht="13.5" thickBot="1" x14ac:dyDescent="0.25">
      <c r="A11" s="5"/>
      <c r="D11" s="297" t="s">
        <v>441</v>
      </c>
      <c r="E11" s="297">
        <v>2013</v>
      </c>
      <c r="F11" s="223">
        <v>2012</v>
      </c>
      <c r="G11" s="377">
        <v>2011</v>
      </c>
      <c r="H11" s="235">
        <v>2010</v>
      </c>
    </row>
    <row r="12" spans="1:8" x14ac:dyDescent="0.2">
      <c r="A12" s="5"/>
      <c r="B12" s="101" t="s">
        <v>91</v>
      </c>
      <c r="C12" s="102"/>
      <c r="D12" s="341">
        <v>2750</v>
      </c>
      <c r="E12" s="341">
        <v>2750</v>
      </c>
      <c r="F12" s="341">
        <v>2750</v>
      </c>
      <c r="G12" s="341">
        <v>1250</v>
      </c>
      <c r="H12" s="433">
        <v>750</v>
      </c>
    </row>
    <row r="13" spans="1:8" ht="13.5" thickBot="1" x14ac:dyDescent="0.25">
      <c r="A13" s="5"/>
      <c r="B13" s="107" t="s">
        <v>92</v>
      </c>
      <c r="C13" s="108"/>
      <c r="D13" s="333">
        <v>750</v>
      </c>
      <c r="E13" s="333">
        <v>750</v>
      </c>
      <c r="F13" s="333">
        <v>0</v>
      </c>
      <c r="G13" s="333">
        <v>1500</v>
      </c>
      <c r="H13" s="334">
        <v>500</v>
      </c>
    </row>
    <row r="14" spans="1:8" ht="13.5" thickBot="1" x14ac:dyDescent="0.25">
      <c r="A14" s="5"/>
      <c r="B14" s="151" t="s">
        <v>90</v>
      </c>
      <c r="C14" s="178"/>
      <c r="D14" s="320">
        <f>SUM(D12:D13)</f>
        <v>3500</v>
      </c>
      <c r="E14" s="320">
        <f>SUM(E12:E13)</f>
        <v>3500</v>
      </c>
      <c r="F14" s="320">
        <f>SUM(F12:F13)</f>
        <v>2750</v>
      </c>
      <c r="G14" s="320">
        <f>SUM(G12:G13)</f>
        <v>2750</v>
      </c>
      <c r="H14" s="322">
        <f>SUM(H12:H13)</f>
        <v>1250</v>
      </c>
    </row>
    <row r="15" spans="1:8" ht="13.5" thickBot="1" x14ac:dyDescent="0.25">
      <c r="A15" s="5"/>
      <c r="D15" s="30"/>
      <c r="E15" s="30"/>
      <c r="F15" s="30"/>
      <c r="G15" s="432"/>
      <c r="H15" s="30"/>
    </row>
    <row r="16" spans="1:8" x14ac:dyDescent="0.2">
      <c r="A16" s="5"/>
      <c r="B16" s="101" t="s">
        <v>93</v>
      </c>
      <c r="C16" s="102"/>
      <c r="D16" s="341">
        <v>3500</v>
      </c>
      <c r="E16" s="341">
        <v>3500</v>
      </c>
      <c r="F16" s="341">
        <v>2750</v>
      </c>
      <c r="G16" s="341">
        <v>2750</v>
      </c>
      <c r="H16" s="433">
        <v>1250</v>
      </c>
    </row>
    <row r="17" spans="1:8" x14ac:dyDescent="0.2">
      <c r="A17" s="5"/>
      <c r="B17" s="107" t="s">
        <v>94</v>
      </c>
      <c r="C17" s="108"/>
      <c r="D17" s="329">
        <v>0</v>
      </c>
      <c r="E17" s="329">
        <v>0</v>
      </c>
      <c r="F17" s="329">
        <v>0</v>
      </c>
      <c r="G17" s="329">
        <v>0</v>
      </c>
      <c r="H17" s="346">
        <v>0</v>
      </c>
    </row>
    <row r="18" spans="1:8" x14ac:dyDescent="0.2">
      <c r="A18" s="5"/>
      <c r="B18" s="107" t="s">
        <v>95</v>
      </c>
      <c r="C18" s="108"/>
      <c r="D18" s="329">
        <v>0</v>
      </c>
      <c r="E18" s="329">
        <v>0</v>
      </c>
      <c r="F18" s="329">
        <v>0</v>
      </c>
      <c r="G18" s="329">
        <v>0</v>
      </c>
      <c r="H18" s="346">
        <v>0</v>
      </c>
    </row>
    <row r="19" spans="1:8" x14ac:dyDescent="0.2">
      <c r="A19" s="5"/>
      <c r="B19" s="107" t="s">
        <v>96</v>
      </c>
      <c r="C19" s="108"/>
      <c r="D19" s="329">
        <v>0</v>
      </c>
      <c r="E19" s="329">
        <v>0</v>
      </c>
      <c r="F19" s="329">
        <v>0</v>
      </c>
      <c r="G19" s="329">
        <v>0</v>
      </c>
      <c r="H19" s="346">
        <v>0</v>
      </c>
    </row>
    <row r="20" spans="1:8" x14ac:dyDescent="0.2">
      <c r="A20" s="5"/>
      <c r="B20" s="307" t="s">
        <v>388</v>
      </c>
      <c r="C20" s="108"/>
      <c r="D20" s="329">
        <v>0</v>
      </c>
      <c r="E20" s="329">
        <v>0</v>
      </c>
      <c r="F20" s="329">
        <v>0</v>
      </c>
      <c r="G20" s="329">
        <v>0</v>
      </c>
      <c r="H20" s="346">
        <v>0</v>
      </c>
    </row>
    <row r="21" spans="1:8" ht="13.5" thickBot="1" x14ac:dyDescent="0.25">
      <c r="A21" s="5"/>
      <c r="B21" s="107" t="s">
        <v>100</v>
      </c>
      <c r="C21" s="108"/>
      <c r="D21" s="329">
        <v>0</v>
      </c>
      <c r="E21" s="329">
        <v>0</v>
      </c>
      <c r="F21" s="329">
        <v>0</v>
      </c>
      <c r="G21" s="329">
        <v>0</v>
      </c>
      <c r="H21" s="346">
        <v>0</v>
      </c>
    </row>
    <row r="22" spans="1:8" ht="13.5" thickBot="1" x14ac:dyDescent="0.25">
      <c r="A22" s="5"/>
      <c r="B22" s="151" t="s">
        <v>90</v>
      </c>
      <c r="C22" s="178"/>
      <c r="D22" s="320">
        <f>SUM(D16:D21)</f>
        <v>3500</v>
      </c>
      <c r="E22" s="320">
        <f>SUM(E16:E21)</f>
        <v>3500</v>
      </c>
      <c r="F22" s="320">
        <f>SUM(F16:F21)</f>
        <v>2750</v>
      </c>
      <c r="G22" s="320">
        <f>SUM(G16:G21)</f>
        <v>2750</v>
      </c>
      <c r="H22" s="322">
        <f>SUM(H16:H21)</f>
        <v>1250</v>
      </c>
    </row>
    <row r="23" spans="1:8" ht="13.5" thickBot="1" x14ac:dyDescent="0.25">
      <c r="A23" s="5"/>
      <c r="D23" s="30"/>
      <c r="E23" s="30"/>
      <c r="F23" s="30"/>
      <c r="G23" s="30"/>
      <c r="H23" s="30"/>
    </row>
    <row r="24" spans="1:8" x14ac:dyDescent="0.2">
      <c r="A24" s="5"/>
      <c r="B24" s="101" t="s">
        <v>98</v>
      </c>
      <c r="C24" s="102"/>
      <c r="D24" s="341">
        <v>2750</v>
      </c>
      <c r="E24" s="341">
        <v>2750</v>
      </c>
      <c r="F24" s="341">
        <v>2750</v>
      </c>
      <c r="G24" s="341">
        <v>1250</v>
      </c>
      <c r="H24" s="430">
        <v>750</v>
      </c>
    </row>
    <row r="25" spans="1:8" x14ac:dyDescent="0.2">
      <c r="A25" s="5"/>
      <c r="B25" s="107" t="s">
        <v>99</v>
      </c>
      <c r="C25" s="108"/>
      <c r="D25" s="333">
        <v>750</v>
      </c>
      <c r="E25" s="333">
        <v>750</v>
      </c>
      <c r="F25" s="333">
        <v>0</v>
      </c>
      <c r="G25" s="333">
        <v>1500</v>
      </c>
      <c r="H25" s="431">
        <v>500</v>
      </c>
    </row>
    <row r="26" spans="1:8" ht="13.5" thickBot="1" x14ac:dyDescent="0.25">
      <c r="A26" s="5"/>
      <c r="B26" s="107" t="s">
        <v>100</v>
      </c>
      <c r="C26" s="108"/>
      <c r="D26" s="333">
        <v>0</v>
      </c>
      <c r="E26" s="333">
        <v>0</v>
      </c>
      <c r="F26" s="333">
        <v>0</v>
      </c>
      <c r="G26" s="333">
        <v>0</v>
      </c>
      <c r="H26" s="431">
        <v>0</v>
      </c>
    </row>
    <row r="27" spans="1:8" ht="13.5" thickBot="1" x14ac:dyDescent="0.25">
      <c r="A27" s="5"/>
      <c r="B27" s="151" t="s">
        <v>90</v>
      </c>
      <c r="C27" s="178"/>
      <c r="D27" s="320">
        <f>SUM(D24:D26)</f>
        <v>3500</v>
      </c>
      <c r="E27" s="320">
        <f>SUM(E24:E26)</f>
        <v>3500</v>
      </c>
      <c r="F27" s="320">
        <f>SUM(F24:F26)</f>
        <v>2750</v>
      </c>
      <c r="G27" s="320">
        <f>SUM(G24:G26)</f>
        <v>2750</v>
      </c>
      <c r="H27" s="326">
        <f>SUM(H24:H26)</f>
        <v>1250</v>
      </c>
    </row>
    <row r="28" spans="1:8" x14ac:dyDescent="0.2">
      <c r="A28" s="5"/>
    </row>
    <row r="29" spans="1:8" x14ac:dyDescent="0.2">
      <c r="A29" s="5"/>
    </row>
    <row r="30" spans="1:8" x14ac:dyDescent="0.2">
      <c r="A30" s="5" t="s">
        <v>166</v>
      </c>
      <c r="B30" s="13" t="s">
        <v>97</v>
      </c>
    </row>
    <row r="31" spans="1:8" ht="13.5" thickBot="1" x14ac:dyDescent="0.25">
      <c r="A31" s="5"/>
      <c r="B31" s="13"/>
    </row>
    <row r="32" spans="1:8" ht="13.5" thickBot="1" x14ac:dyDescent="0.25">
      <c r="D32" s="297" t="s">
        <v>441</v>
      </c>
      <c r="E32" s="297">
        <v>2013</v>
      </c>
      <c r="F32" s="223">
        <v>2012</v>
      </c>
      <c r="G32" s="377">
        <v>2011</v>
      </c>
      <c r="H32" s="235">
        <v>2010</v>
      </c>
    </row>
    <row r="33" spans="1:8" x14ac:dyDescent="0.2">
      <c r="A33" s="5"/>
      <c r="B33" s="101" t="s">
        <v>91</v>
      </c>
      <c r="C33" s="102"/>
      <c r="D33" s="341">
        <v>0</v>
      </c>
      <c r="E33" s="341">
        <v>0</v>
      </c>
      <c r="F33" s="341">
        <v>1500</v>
      </c>
      <c r="G33" s="341">
        <v>500</v>
      </c>
      <c r="H33" s="433">
        <v>750</v>
      </c>
    </row>
    <row r="34" spans="1:8" ht="13.5" thickBot="1" x14ac:dyDescent="0.25">
      <c r="A34" s="5"/>
      <c r="B34" s="107" t="s">
        <v>92</v>
      </c>
      <c r="C34" s="108"/>
      <c r="D34" s="333">
        <v>0</v>
      </c>
      <c r="E34" s="333">
        <v>750</v>
      </c>
      <c r="F34" s="333">
        <v>0</v>
      </c>
      <c r="G34" s="333">
        <v>1500</v>
      </c>
      <c r="H34" s="334">
        <v>500</v>
      </c>
    </row>
    <row r="35" spans="1:8" ht="13.5" thickBot="1" x14ac:dyDescent="0.25">
      <c r="A35" s="5"/>
      <c r="B35" s="151" t="s">
        <v>90</v>
      </c>
      <c r="C35" s="178"/>
      <c r="D35" s="320">
        <f>SUM(D33:D34)</f>
        <v>0</v>
      </c>
      <c r="E35" s="320">
        <f>SUM(E33:E34)</f>
        <v>750</v>
      </c>
      <c r="F35" s="320">
        <f>SUM(F33:F34)</f>
        <v>1500</v>
      </c>
      <c r="G35" s="320">
        <f>SUM(G33:G34)</f>
        <v>2000</v>
      </c>
      <c r="H35" s="322">
        <f>SUM(H33:H34)</f>
        <v>1250</v>
      </c>
    </row>
    <row r="36" spans="1:8" ht="13.5" thickBot="1" x14ac:dyDescent="0.25">
      <c r="A36" s="5"/>
      <c r="D36" s="336"/>
      <c r="E36" s="336"/>
      <c r="F36" s="336"/>
      <c r="G36" s="336"/>
      <c r="H36" s="336"/>
    </row>
    <row r="37" spans="1:8" x14ac:dyDescent="0.2">
      <c r="A37" s="5"/>
      <c r="B37" s="101" t="s">
        <v>93</v>
      </c>
      <c r="C37" s="102"/>
      <c r="D37" s="341">
        <v>0</v>
      </c>
      <c r="E37" s="341">
        <v>750</v>
      </c>
      <c r="F37" s="341">
        <v>1500</v>
      </c>
      <c r="G37" s="341">
        <v>2000</v>
      </c>
      <c r="H37" s="433">
        <v>1250</v>
      </c>
    </row>
    <row r="38" spans="1:8" x14ac:dyDescent="0.2">
      <c r="A38" s="5"/>
      <c r="B38" s="107" t="s">
        <v>94</v>
      </c>
      <c r="C38" s="108"/>
      <c r="D38" s="333">
        <v>0</v>
      </c>
      <c r="E38" s="333">
        <v>0</v>
      </c>
      <c r="F38" s="333">
        <v>0</v>
      </c>
      <c r="G38" s="333">
        <v>0</v>
      </c>
      <c r="H38" s="334">
        <v>0</v>
      </c>
    </row>
    <row r="39" spans="1:8" x14ac:dyDescent="0.2">
      <c r="A39" s="5"/>
      <c r="B39" s="107" t="s">
        <v>95</v>
      </c>
      <c r="C39" s="108"/>
      <c r="D39" s="333">
        <v>0</v>
      </c>
      <c r="E39" s="333">
        <v>0</v>
      </c>
      <c r="F39" s="333">
        <v>0</v>
      </c>
      <c r="G39" s="333">
        <v>0</v>
      </c>
      <c r="H39" s="334">
        <v>0</v>
      </c>
    </row>
    <row r="40" spans="1:8" x14ac:dyDescent="0.2">
      <c r="A40" s="5"/>
      <c r="B40" s="107" t="s">
        <v>96</v>
      </c>
      <c r="C40" s="108"/>
      <c r="D40" s="333">
        <v>0</v>
      </c>
      <c r="E40" s="333">
        <v>0</v>
      </c>
      <c r="F40" s="333">
        <v>0</v>
      </c>
      <c r="G40" s="333">
        <v>0</v>
      </c>
      <c r="H40" s="334">
        <v>0</v>
      </c>
    </row>
    <row r="41" spans="1:8" x14ac:dyDescent="0.2">
      <c r="A41" s="5"/>
      <c r="B41" s="307" t="s">
        <v>388</v>
      </c>
      <c r="C41" s="108"/>
      <c r="D41" s="333">
        <v>0</v>
      </c>
      <c r="E41" s="333">
        <v>0</v>
      </c>
      <c r="F41" s="333">
        <v>0</v>
      </c>
      <c r="G41" s="333">
        <v>0</v>
      </c>
      <c r="H41" s="334">
        <v>0</v>
      </c>
    </row>
    <row r="42" spans="1:8" ht="13.5" thickBot="1" x14ac:dyDescent="0.25">
      <c r="A42" s="5"/>
      <c r="B42" s="107" t="s">
        <v>100</v>
      </c>
      <c r="C42" s="108"/>
      <c r="D42" s="333">
        <v>0</v>
      </c>
      <c r="E42" s="333">
        <v>0</v>
      </c>
      <c r="F42" s="333">
        <v>0</v>
      </c>
      <c r="G42" s="333">
        <v>0</v>
      </c>
      <c r="H42" s="334">
        <v>0</v>
      </c>
    </row>
    <row r="43" spans="1:8" ht="13.5" thickBot="1" x14ac:dyDescent="0.25">
      <c r="A43" s="5"/>
      <c r="B43" s="151" t="s">
        <v>90</v>
      </c>
      <c r="C43" s="178"/>
      <c r="D43" s="320">
        <f>SUM(D37:D42)</f>
        <v>0</v>
      </c>
      <c r="E43" s="320">
        <f>SUM(E37:E42)</f>
        <v>750</v>
      </c>
      <c r="F43" s="320">
        <f>SUM(F37:F42)</f>
        <v>1500</v>
      </c>
      <c r="G43" s="320">
        <f>SUM(G37:G42)</f>
        <v>2000</v>
      </c>
      <c r="H43" s="322">
        <f>SUM(H37:H42)</f>
        <v>1250</v>
      </c>
    </row>
    <row r="44" spans="1:8" ht="13.5" thickBot="1" x14ac:dyDescent="0.25">
      <c r="A44" s="5"/>
      <c r="D44" s="336"/>
      <c r="E44" s="336"/>
      <c r="F44" s="336"/>
      <c r="G44" s="336"/>
      <c r="H44" s="336"/>
    </row>
    <row r="45" spans="1:8" x14ac:dyDescent="0.2">
      <c r="A45" s="5"/>
      <c r="B45" s="101" t="s">
        <v>98</v>
      </c>
      <c r="C45" s="102"/>
      <c r="D45" s="341">
        <v>0</v>
      </c>
      <c r="E45" s="341">
        <v>0</v>
      </c>
      <c r="F45" s="341">
        <v>1500</v>
      </c>
      <c r="G45" s="341">
        <v>500</v>
      </c>
      <c r="H45" s="433">
        <v>750</v>
      </c>
    </row>
    <row r="46" spans="1:8" x14ac:dyDescent="0.2">
      <c r="A46" s="5"/>
      <c r="B46" s="107" t="s">
        <v>99</v>
      </c>
      <c r="C46" s="108"/>
      <c r="D46" s="333">
        <v>0</v>
      </c>
      <c r="E46" s="333">
        <v>750</v>
      </c>
      <c r="F46" s="333">
        <v>0</v>
      </c>
      <c r="G46" s="333">
        <v>1500</v>
      </c>
      <c r="H46" s="334">
        <v>500</v>
      </c>
    </row>
    <row r="47" spans="1:8" ht="13.5" thickBot="1" x14ac:dyDescent="0.25">
      <c r="A47" s="5"/>
      <c r="B47" s="107" t="s">
        <v>100</v>
      </c>
      <c r="C47" s="108"/>
      <c r="D47" s="333">
        <v>0</v>
      </c>
      <c r="E47" s="333">
        <v>0</v>
      </c>
      <c r="F47" s="333">
        <v>0</v>
      </c>
      <c r="G47" s="333">
        <v>0</v>
      </c>
      <c r="H47" s="334">
        <v>0</v>
      </c>
    </row>
    <row r="48" spans="1:8" ht="13.5" thickBot="1" x14ac:dyDescent="0.25">
      <c r="A48" s="5"/>
      <c r="B48" s="151" t="s">
        <v>90</v>
      </c>
      <c r="C48" s="178"/>
      <c r="D48" s="320">
        <f>SUM(D45:D47)</f>
        <v>0</v>
      </c>
      <c r="E48" s="320">
        <f>SUM(E45:E47)</f>
        <v>750</v>
      </c>
      <c r="F48" s="320">
        <f>SUM(F45:F47)</f>
        <v>1500</v>
      </c>
      <c r="G48" s="320">
        <f>SUM(G45:G47)</f>
        <v>2000</v>
      </c>
      <c r="H48" s="322">
        <f>SUM(H45:H47)</f>
        <v>1250</v>
      </c>
    </row>
    <row r="49" spans="1:1" x14ac:dyDescent="0.2">
      <c r="A49" s="5"/>
    </row>
    <row r="50" spans="1:1" x14ac:dyDescent="0.2">
      <c r="A50" s="5"/>
    </row>
    <row r="51" spans="1:1" x14ac:dyDescent="0.2">
      <c r="A51" s="5"/>
    </row>
    <row r="52" spans="1:1" x14ac:dyDescent="0.2">
      <c r="A52" s="5"/>
    </row>
    <row r="53" spans="1:1" x14ac:dyDescent="0.2">
      <c r="A53" s="5"/>
    </row>
    <row r="54" spans="1:1" x14ac:dyDescent="0.2">
      <c r="A54" s="5"/>
    </row>
    <row r="55" spans="1:1" x14ac:dyDescent="0.2">
      <c r="A55" s="5"/>
    </row>
    <row r="56" spans="1:1" x14ac:dyDescent="0.2">
      <c r="A56" s="5"/>
    </row>
    <row r="57" spans="1:1" x14ac:dyDescent="0.2">
      <c r="A57" s="5"/>
    </row>
    <row r="58" spans="1:1" x14ac:dyDescent="0.2">
      <c r="A58" s="5"/>
    </row>
    <row r="59" spans="1:1" x14ac:dyDescent="0.2">
      <c r="A59" s="5"/>
    </row>
    <row r="60" spans="1:1" x14ac:dyDescent="0.2">
      <c r="A60" s="5"/>
    </row>
    <row r="61" spans="1:1" x14ac:dyDescent="0.2">
      <c r="A61" s="5"/>
    </row>
    <row r="62" spans="1:1" x14ac:dyDescent="0.2">
      <c r="A62" s="5"/>
    </row>
    <row r="63" spans="1:1" x14ac:dyDescent="0.2">
      <c r="A63" s="5"/>
    </row>
    <row r="64" spans="1:1" x14ac:dyDescent="0.2">
      <c r="A64" s="5"/>
    </row>
    <row r="65" spans="1:1" x14ac:dyDescent="0.2">
      <c r="A65" s="5"/>
    </row>
    <row r="66" spans="1:1" x14ac:dyDescent="0.2">
      <c r="A66" s="5"/>
    </row>
    <row r="67" spans="1:1" x14ac:dyDescent="0.2">
      <c r="A67" s="5"/>
    </row>
    <row r="68" spans="1:1" x14ac:dyDescent="0.2">
      <c r="A68" s="5"/>
    </row>
    <row r="69" spans="1:1" x14ac:dyDescent="0.2">
      <c r="A69" s="5"/>
    </row>
  </sheetData>
  <phoneticPr fontId="2" type="noConversion"/>
  <pageMargins left="0.78740157499999996" right="0.78740157499999996" top="0.984251969" bottom="0.984251969" header="0.4921259845" footer="0.4921259845"/>
  <pageSetup paperSize="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2"/>
  <sheetViews>
    <sheetView zoomScale="85" workbookViewId="0"/>
  </sheetViews>
  <sheetFormatPr defaultColWidth="11.42578125" defaultRowHeight="12.75" x14ac:dyDescent="0.2"/>
  <cols>
    <col min="1" max="1" width="7.42578125" style="5" customWidth="1"/>
  </cols>
  <sheetData>
    <row r="1" spans="1:2" s="43" customFormat="1" x14ac:dyDescent="0.2">
      <c r="A1" s="41"/>
      <c r="B1" s="42" t="s">
        <v>390</v>
      </c>
    </row>
    <row r="2" spans="1:2" x14ac:dyDescent="0.2">
      <c r="A2" s="308"/>
      <c r="B2" s="293"/>
    </row>
    <row r="3" spans="1:2" x14ac:dyDescent="0.2">
      <c r="A3" s="309" t="s">
        <v>393</v>
      </c>
      <c r="B3" s="293"/>
    </row>
    <row r="4" spans="1:2" x14ac:dyDescent="0.2">
      <c r="B4" t="s">
        <v>394</v>
      </c>
    </row>
    <row r="5" spans="1:2" x14ac:dyDescent="0.2">
      <c r="B5" t="s">
        <v>392</v>
      </c>
    </row>
    <row r="6" spans="1:2" x14ac:dyDescent="0.2">
      <c r="B6" t="s">
        <v>395</v>
      </c>
    </row>
    <row r="8" spans="1:2" s="247" customFormat="1" x14ac:dyDescent="0.2">
      <c r="A8" s="245"/>
      <c r="B8" s="246" t="s">
        <v>255</v>
      </c>
    </row>
    <row r="10" spans="1:2" x14ac:dyDescent="0.2">
      <c r="A10" s="5" t="s">
        <v>139</v>
      </c>
      <c r="B10" t="s">
        <v>278</v>
      </c>
    </row>
    <row r="12" spans="1:2" x14ac:dyDescent="0.2">
      <c r="A12" s="5" t="s">
        <v>140</v>
      </c>
      <c r="B12" s="3" t="s">
        <v>256</v>
      </c>
    </row>
    <row r="13" spans="1:2" x14ac:dyDescent="0.2">
      <c r="B13" t="s">
        <v>257</v>
      </c>
    </row>
    <row r="14" spans="1:2" x14ac:dyDescent="0.2">
      <c r="B14" t="s">
        <v>262</v>
      </c>
    </row>
    <row r="15" spans="1:2" x14ac:dyDescent="0.2">
      <c r="B15" t="s">
        <v>263</v>
      </c>
    </row>
    <row r="16" spans="1:2" x14ac:dyDescent="0.2">
      <c r="B16" t="s">
        <v>264</v>
      </c>
    </row>
    <row r="17" spans="1:2" x14ac:dyDescent="0.2">
      <c r="B17" t="s">
        <v>265</v>
      </c>
    </row>
    <row r="18" spans="1:2" x14ac:dyDescent="0.2">
      <c r="B18" t="s">
        <v>266</v>
      </c>
    </row>
    <row r="19" spans="1:2" x14ac:dyDescent="0.2">
      <c r="B19" t="s">
        <v>279</v>
      </c>
    </row>
    <row r="21" spans="1:2" x14ac:dyDescent="0.2">
      <c r="A21" s="5" t="s">
        <v>141</v>
      </c>
      <c r="B21" s="3" t="s">
        <v>193</v>
      </c>
    </row>
    <row r="22" spans="1:2" x14ac:dyDescent="0.2">
      <c r="B22" s="296" t="s">
        <v>350</v>
      </c>
    </row>
    <row r="23" spans="1:2" x14ac:dyDescent="0.2">
      <c r="A23" s="5" t="s">
        <v>142</v>
      </c>
      <c r="B23" s="3" t="s">
        <v>7</v>
      </c>
    </row>
    <row r="25" spans="1:2" x14ac:dyDescent="0.2">
      <c r="B25" s="243" t="s">
        <v>228</v>
      </c>
    </row>
    <row r="26" spans="1:2" x14ac:dyDescent="0.2">
      <c r="B26" s="4" t="s">
        <v>229</v>
      </c>
    </row>
    <row r="27" spans="1:2" s="77" customFormat="1" x14ac:dyDescent="0.2">
      <c r="A27" s="244"/>
      <c r="B27" s="77" t="s">
        <v>234</v>
      </c>
    </row>
    <row r="28" spans="1:2" s="77" customFormat="1" x14ac:dyDescent="0.2">
      <c r="A28" s="244"/>
      <c r="B28" t="s">
        <v>230</v>
      </c>
    </row>
    <row r="29" spans="1:2" s="77" customFormat="1" x14ac:dyDescent="0.2">
      <c r="A29" s="244"/>
    </row>
    <row r="30" spans="1:2" x14ac:dyDescent="0.2">
      <c r="B30" s="242" t="s">
        <v>232</v>
      </c>
    </row>
    <row r="31" spans="1:2" x14ac:dyDescent="0.2">
      <c r="B31" t="s">
        <v>231</v>
      </c>
    </row>
    <row r="32" spans="1:2" x14ac:dyDescent="0.2">
      <c r="B32" t="s">
        <v>235</v>
      </c>
    </row>
    <row r="33" spans="1:2" x14ac:dyDescent="0.2">
      <c r="B33" t="s">
        <v>236</v>
      </c>
    </row>
    <row r="35" spans="1:2" x14ac:dyDescent="0.2">
      <c r="B35" s="242" t="s">
        <v>258</v>
      </c>
    </row>
    <row r="36" spans="1:2" x14ac:dyDescent="0.2">
      <c r="B36" t="s">
        <v>267</v>
      </c>
    </row>
    <row r="37" spans="1:2" x14ac:dyDescent="0.2">
      <c r="B37" t="s">
        <v>259</v>
      </c>
    </row>
    <row r="38" spans="1:2" x14ac:dyDescent="0.2">
      <c r="B38" t="s">
        <v>268</v>
      </c>
    </row>
    <row r="39" spans="1:2" x14ac:dyDescent="0.2">
      <c r="B39" t="s">
        <v>269</v>
      </c>
    </row>
    <row r="40" spans="1:2" x14ac:dyDescent="0.2">
      <c r="B40" t="s">
        <v>270</v>
      </c>
    </row>
    <row r="41" spans="1:2" x14ac:dyDescent="0.2">
      <c r="B41" t="s">
        <v>271</v>
      </c>
    </row>
    <row r="42" spans="1:2" x14ac:dyDescent="0.2">
      <c r="B42" t="s">
        <v>272</v>
      </c>
    </row>
    <row r="44" spans="1:2" x14ac:dyDescent="0.2">
      <c r="A44" s="5" t="s">
        <v>143</v>
      </c>
      <c r="B44" s="3" t="s">
        <v>172</v>
      </c>
    </row>
    <row r="46" spans="1:2" x14ac:dyDescent="0.2">
      <c r="B46" t="s">
        <v>280</v>
      </c>
    </row>
    <row r="47" spans="1:2" x14ac:dyDescent="0.2">
      <c r="B47" s="253" t="s">
        <v>282</v>
      </c>
    </row>
    <row r="48" spans="1:2" x14ac:dyDescent="0.2">
      <c r="B48" s="253" t="s">
        <v>283</v>
      </c>
    </row>
    <row r="49" spans="1:2" x14ac:dyDescent="0.2">
      <c r="B49" s="253" t="s">
        <v>281</v>
      </c>
    </row>
    <row r="51" spans="1:2" x14ac:dyDescent="0.2">
      <c r="B51" t="s">
        <v>195</v>
      </c>
    </row>
    <row r="52" spans="1:2" x14ac:dyDescent="0.2">
      <c r="B52" t="s">
        <v>194</v>
      </c>
    </row>
    <row r="53" spans="1:2" x14ac:dyDescent="0.2">
      <c r="B53" t="s">
        <v>206</v>
      </c>
    </row>
    <row r="54" spans="1:2" x14ac:dyDescent="0.2">
      <c r="B54" t="s">
        <v>196</v>
      </c>
    </row>
    <row r="56" spans="1:2" x14ac:dyDescent="0.2">
      <c r="B56" t="s">
        <v>284</v>
      </c>
    </row>
    <row r="57" spans="1:2" x14ac:dyDescent="0.2">
      <c r="B57" s="4" t="s">
        <v>345</v>
      </c>
    </row>
    <row r="58" spans="1:2" x14ac:dyDescent="0.2">
      <c r="B58" s="4"/>
    </row>
    <row r="59" spans="1:2" x14ac:dyDescent="0.2">
      <c r="A59" s="5">
        <v>3</v>
      </c>
      <c r="B59" s="3" t="s">
        <v>237</v>
      </c>
    </row>
    <row r="61" spans="1:2" x14ac:dyDescent="0.2">
      <c r="B61" s="242" t="s">
        <v>238</v>
      </c>
    </row>
    <row r="62" spans="1:2" x14ac:dyDescent="0.2">
      <c r="B62" s="77" t="s">
        <v>241</v>
      </c>
    </row>
    <row r="63" spans="1:2" x14ac:dyDescent="0.2">
      <c r="B63" t="s">
        <v>242</v>
      </c>
    </row>
    <row r="64" spans="1:2" x14ac:dyDescent="0.2">
      <c r="B64" t="s">
        <v>239</v>
      </c>
    </row>
    <row r="65" spans="1:2" x14ac:dyDescent="0.2">
      <c r="B65" t="s">
        <v>240</v>
      </c>
    </row>
    <row r="67" spans="1:2" x14ac:dyDescent="0.2">
      <c r="B67" s="242" t="s">
        <v>243</v>
      </c>
    </row>
    <row r="68" spans="1:2" x14ac:dyDescent="0.2">
      <c r="B68" t="s">
        <v>197</v>
      </c>
    </row>
    <row r="69" spans="1:2" x14ac:dyDescent="0.2">
      <c r="B69" t="s">
        <v>273</v>
      </c>
    </row>
    <row r="70" spans="1:2" x14ac:dyDescent="0.2">
      <c r="B70" t="s">
        <v>245</v>
      </c>
    </row>
    <row r="71" spans="1:2" x14ac:dyDescent="0.2">
      <c r="B71" t="s">
        <v>244</v>
      </c>
    </row>
    <row r="73" spans="1:2" x14ac:dyDescent="0.2">
      <c r="A73" s="5" t="s">
        <v>150</v>
      </c>
      <c r="B73" s="3" t="s">
        <v>211</v>
      </c>
    </row>
    <row r="75" spans="1:2" x14ac:dyDescent="0.2">
      <c r="B75" s="242" t="s">
        <v>15</v>
      </c>
    </row>
    <row r="76" spans="1:2" x14ac:dyDescent="0.2">
      <c r="B76" s="4" t="s">
        <v>344</v>
      </c>
    </row>
    <row r="78" spans="1:2" x14ac:dyDescent="0.2">
      <c r="B78" s="242" t="s">
        <v>212</v>
      </c>
    </row>
    <row r="79" spans="1:2" x14ac:dyDescent="0.2">
      <c r="B79" t="s">
        <v>213</v>
      </c>
    </row>
    <row r="81" spans="1:2" x14ac:dyDescent="0.2">
      <c r="A81" s="5" t="s">
        <v>151</v>
      </c>
      <c r="B81" s="3" t="s">
        <v>362</v>
      </c>
    </row>
    <row r="82" spans="1:2" x14ac:dyDescent="0.2">
      <c r="B82" t="s">
        <v>246</v>
      </c>
    </row>
    <row r="85" spans="1:2" s="249" customFormat="1" x14ac:dyDescent="0.2">
      <c r="A85" s="248"/>
      <c r="B85" s="250" t="s">
        <v>253</v>
      </c>
    </row>
    <row r="87" spans="1:2" x14ac:dyDescent="0.2">
      <c r="A87" s="5">
        <v>4</v>
      </c>
      <c r="B87" t="s">
        <v>199</v>
      </c>
    </row>
    <row r="89" spans="1:2" x14ac:dyDescent="0.2">
      <c r="B89" t="s">
        <v>261</v>
      </c>
    </row>
    <row r="90" spans="1:2" x14ac:dyDescent="0.2">
      <c r="B90" t="s">
        <v>260</v>
      </c>
    </row>
    <row r="92" spans="1:2" x14ac:dyDescent="0.2">
      <c r="A92" s="5" t="s">
        <v>248</v>
      </c>
      <c r="B92" s="3" t="s">
        <v>247</v>
      </c>
    </row>
    <row r="93" spans="1:2" x14ac:dyDescent="0.2">
      <c r="B93" t="s">
        <v>249</v>
      </c>
    </row>
    <row r="94" spans="1:2" x14ac:dyDescent="0.2">
      <c r="B94" t="s">
        <v>250</v>
      </c>
    </row>
    <row r="95" spans="1:2" x14ac:dyDescent="0.2">
      <c r="B95" t="s">
        <v>364</v>
      </c>
    </row>
    <row r="97" spans="1:2" x14ac:dyDescent="0.2">
      <c r="A97" s="5" t="s">
        <v>155</v>
      </c>
      <c r="B97" s="3" t="s">
        <v>108</v>
      </c>
    </row>
    <row r="98" spans="1:2" x14ac:dyDescent="0.2">
      <c r="B98" t="s">
        <v>217</v>
      </c>
    </row>
    <row r="99" spans="1:2" x14ac:dyDescent="0.2">
      <c r="B99" t="s">
        <v>218</v>
      </c>
    </row>
    <row r="101" spans="1:2" x14ac:dyDescent="0.2">
      <c r="A101" s="5" t="s">
        <v>156</v>
      </c>
      <c r="B101" s="3" t="s">
        <v>110</v>
      </c>
    </row>
    <row r="102" spans="1:2" x14ac:dyDescent="0.2">
      <c r="B102" t="s">
        <v>251</v>
      </c>
    </row>
    <row r="103" spans="1:2" x14ac:dyDescent="0.2">
      <c r="B103" t="s">
        <v>252</v>
      </c>
    </row>
    <row r="104" spans="1:2" x14ac:dyDescent="0.2">
      <c r="B104" t="s">
        <v>219</v>
      </c>
    </row>
    <row r="106" spans="1:2" x14ac:dyDescent="0.2">
      <c r="A106" s="5" t="s">
        <v>157</v>
      </c>
      <c r="B106" s="3" t="s">
        <v>115</v>
      </c>
    </row>
    <row r="107" spans="1:2" x14ac:dyDescent="0.2">
      <c r="B107" t="s">
        <v>389</v>
      </c>
    </row>
    <row r="109" spans="1:2" x14ac:dyDescent="0.2">
      <c r="A109" s="5" t="s">
        <v>161</v>
      </c>
      <c r="B109" s="251" t="s">
        <v>120</v>
      </c>
    </row>
    <row r="110" spans="1:2" x14ac:dyDescent="0.2">
      <c r="B110" s="251"/>
    </row>
    <row r="111" spans="1:2" x14ac:dyDescent="0.2">
      <c r="B111" s="243" t="s">
        <v>276</v>
      </c>
    </row>
    <row r="112" spans="1:2" x14ac:dyDescent="0.2">
      <c r="B112" t="s">
        <v>274</v>
      </c>
    </row>
    <row r="114" spans="1:2" x14ac:dyDescent="0.2">
      <c r="B114" s="252" t="s">
        <v>277</v>
      </c>
    </row>
    <row r="115" spans="1:2" x14ac:dyDescent="0.2">
      <c r="B115" t="s">
        <v>275</v>
      </c>
    </row>
    <row r="118" spans="1:2" s="249" customFormat="1" x14ac:dyDescent="0.2">
      <c r="A118" s="248"/>
      <c r="B118" s="250" t="s">
        <v>254</v>
      </c>
    </row>
    <row r="120" spans="1:2" x14ac:dyDescent="0.2">
      <c r="A120" s="5">
        <v>5</v>
      </c>
      <c r="B120" t="s">
        <v>198</v>
      </c>
    </row>
    <row r="122" spans="1:2" x14ac:dyDescent="0.2">
      <c r="B122" s="28"/>
    </row>
  </sheetData>
  <phoneticPr fontId="2" type="noConversion"/>
  <pageMargins left="0.78740157499999996" right="0.78740157499999996" top="0.984251969" bottom="0.984251969" header="0.4921259845" footer="0.492125984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Overview</vt:lpstr>
      <vt:lpstr>Residential</vt:lpstr>
      <vt:lpstr>Public sector</vt:lpstr>
      <vt:lpstr>Covered bonds</vt:lpstr>
      <vt:lpstr>Explanations</vt:lpstr>
      <vt:lpstr>'Covered bonds'!Print_Area</vt:lpstr>
      <vt:lpstr>Explanations!Print_Area</vt:lpstr>
      <vt:lpstr>Overview!Print_Area</vt:lpstr>
    </vt:vector>
  </TitlesOfParts>
  <Company>I-CIF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thierry.laizet</dc:creator>
  <cp:lastModifiedBy>MOULAERT Jean-Charles</cp:lastModifiedBy>
  <cp:lastPrinted>2014-02-03T15:33:06Z</cp:lastPrinted>
  <dcterms:created xsi:type="dcterms:W3CDTF">2011-11-30T13:37:54Z</dcterms:created>
  <dcterms:modified xsi:type="dcterms:W3CDTF">2014-04-24T12:54:18Z</dcterms:modified>
</cp:coreProperties>
</file>